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<sst xmlns="http://schemas.openxmlformats.org/spreadsheetml/2006/main" count="82" uniqueCount="81">
  <si>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</si>
  <si>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</si>
  <si>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</si>
  <si>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</si>
  <si>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</si>
  <si>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</si>
  <si>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</si>
  <si>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</si>
  <si>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</si>
  <si>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</si>
  <si>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</si>
  <si>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</si>
  <si>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</si>
  <si>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</si>
  <si>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</si>
  <si>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</si>
  <si>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</si>
  <si>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</si>
  <si>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</si>
  <si>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</si>
  <si>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</si>
  <si>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</si>
  <si>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</si>
  <si>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</si>
  <si>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</si>
  <si>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</si>
  <si>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</si>
  <si>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</si>
  <si>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</si>
  <si>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</si>
  <si>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</si>
  <si>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</si>
  <si>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</si>
  <si>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</si>
  <si>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</si>
  <si>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</si>
  <si>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</si>
  <si>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</si>
  <si>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</si>
  <si>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</si>
  <si>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</si>
  <si>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</si>
  <si>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</si>
  <si>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</si>
  <si>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</si>
  <si>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</si>
  <si>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</si>
  <si>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</si>
  <si>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</si>
  <si>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</si>
  <si>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</si>
  <si>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</si>
  <si>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</si>
  <si>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</si>
  <si>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</si>
  <si>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</si>
  <si>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</si>
  <si>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</si>
  <si>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</si>
  <si>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</si>
  <si>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</si>
  <si>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</si>
  <si>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</si>
  <si>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</si>
  <si>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</si>
  <si>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</si>
  <si>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</si>
  <si>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</si>
  <si>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</si>
  <si>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</si>
  <si>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</si>
  <si>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</si>
  <si>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</si>
  <si>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</si>
  <si>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</si>
  <si>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</si>
  <si>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</si>
  <si>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</si>
  <si>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</si>
  <si>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</si>
  <si>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26/08/23 - VENCIMENTO 01/09/23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</si>
</sst>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160294</v>
      </c>
      <c r="C7" s="46">
        <f aca="true" t="shared" si="0" ref="C7:J7">+C8+C11</f>
        <v>133488</v>
      </c>
      <c r="D7" s="46">
        <f t="shared" si="0"/>
        <v>183111</v>
      </c>
      <c r="E7" s="46">
        <f t="shared" si="0"/>
        <v>88212</v>
      </c>
      <c r="F7" s="46">
        <f t="shared" si="0"/>
        <v>124190</v>
      </c>
      <c r="G7" s="46">
        <f t="shared" si="0"/>
        <v>135661</v>
      </c>
      <c r="H7" s="46">
        <f t="shared" si="0"/>
        <v>154518</v>
      </c>
      <c r="I7" s="46">
        <f t="shared" si="0"/>
        <v>193446</v>
      </c>
      <c r="J7" s="46">
        <f t="shared" si="0"/>
        <v>46303</v>
      </c>
      <c r="K7" s="38">
        <f aca="true" t="shared" si="1" ref="K7:K13">SUM(B7:J7)</f>
        <v>1219223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9539</v>
      </c>
      <c r="C8" s="44">
        <f t="shared" si="2"/>
        <v>10791</v>
      </c>
      <c r="D8" s="44">
        <f t="shared" si="2"/>
        <v>10715</v>
      </c>
      <c r="E8" s="44">
        <f t="shared" si="2"/>
        <v>6544</v>
      </c>
      <c r="F8" s="44">
        <f t="shared" si="2"/>
        <v>7008</v>
      </c>
      <c r="G8" s="44">
        <f t="shared" si="2"/>
        <v>4569</v>
      </c>
      <c r="H8" s="44">
        <f t="shared" si="2"/>
        <v>3797</v>
      </c>
      <c r="I8" s="44">
        <f t="shared" si="2"/>
        <v>9907</v>
      </c>
      <c r="J8" s="44">
        <f t="shared" si="2"/>
        <v>1276</v>
      </c>
      <c r="K8" s="38">
        <f t="shared" si="1"/>
        <v>64146</v>
      </c>
      <c r="L8"/>
      <c r="M8"/>
      <c r="N8"/>
    </row>
    <row r="9" spans="1:14" ht="16.5" customHeight="1">
      <c r="A9" s="22" t="s">
        <v>32</v>
      </c>
      <c r="B9" s="44">
        <v>9521</v>
      </c>
      <c r="C9" s="44">
        <v>10791</v>
      </c>
      <c r="D9" s="44">
        <v>10715</v>
      </c>
      <c r="E9" s="44">
        <v>6409</v>
      </c>
      <c r="F9" s="44">
        <v>6997</v>
      </c>
      <c r="G9" s="44">
        <v>4567</v>
      </c>
      <c r="H9" s="44">
        <v>3797</v>
      </c>
      <c r="I9" s="44">
        <v>9878</v>
      </c>
      <c r="J9" s="44">
        <v>1276</v>
      </c>
      <c r="K9" s="38">
        <f t="shared" si="1"/>
        <v>63951</v>
      </c>
      <c r="L9"/>
      <c r="M9"/>
      <c r="N9"/>
    </row>
    <row r="10" spans="1:14" ht="16.5" customHeight="1">
      <c r="A10" s="22" t="s">
        <v>31</v>
      </c>
      <c r="B10" s="44">
        <v>18</v>
      </c>
      <c r="C10" s="44">
        <v>0</v>
      </c>
      <c r="D10" s="44">
        <v>0</v>
      </c>
      <c r="E10" s="44">
        <v>135</v>
      </c>
      <c r="F10" s="44">
        <v>11</v>
      </c>
      <c r="G10" s="44">
        <v>2</v>
      </c>
      <c r="H10" s="44">
        <v>0</v>
      </c>
      <c r="I10" s="44">
        <v>29</v>
      </c>
      <c r="J10" s="44">
        <v>0</v>
      </c>
      <c r="K10" s="38">
        <f t="shared" si="1"/>
        <v>195</v>
      </c>
      <c r="L10"/>
      <c r="M10"/>
      <c r="N10"/>
    </row>
    <row r="11" spans="1:14" ht="16.5" customHeight="1">
      <c r="A11" s="43" t="s">
        <v>67</v>
      </c>
      <c r="B11" s="42">
        <v>150755</v>
      </c>
      <c r="C11" s="42">
        <v>122697</v>
      </c>
      <c r="D11" s="42">
        <v>172396</v>
      </c>
      <c r="E11" s="42">
        <v>81668</v>
      </c>
      <c r="F11" s="42">
        <v>117182</v>
      </c>
      <c r="G11" s="42">
        <v>131092</v>
      </c>
      <c r="H11" s="42">
        <v>150721</v>
      </c>
      <c r="I11" s="42">
        <v>183539</v>
      </c>
      <c r="J11" s="42">
        <v>45027</v>
      </c>
      <c r="K11" s="38">
        <f t="shared" si="1"/>
        <v>1155077</v>
      </c>
      <c r="L11" s="59"/>
      <c r="M11" s="59"/>
      <c r="N11" s="59"/>
    </row>
    <row r="12" spans="1:14" ht="16.5" customHeight="1">
      <c r="A12" s="22" t="s">
        <v>79</v>
      </c>
      <c r="B12" s="42">
        <v>10947</v>
      </c>
      <c r="C12" s="42">
        <v>9492</v>
      </c>
      <c r="D12" s="42">
        <v>13210</v>
      </c>
      <c r="E12" s="42">
        <v>7454</v>
      </c>
      <c r="F12" s="42">
        <v>7028</v>
      </c>
      <c r="G12" s="42">
        <v>6781</v>
      </c>
      <c r="H12" s="42">
        <v>6513</v>
      </c>
      <c r="I12" s="42">
        <v>8990</v>
      </c>
      <c r="J12" s="42">
        <v>1687</v>
      </c>
      <c r="K12" s="38">
        <f t="shared" si="1"/>
        <v>72102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139808</v>
      </c>
      <c r="C13" s="42">
        <f>+C11-C12</f>
        <v>113205</v>
      </c>
      <c r="D13" s="42">
        <f>+D11-D12</f>
        <v>159186</v>
      </c>
      <c r="E13" s="42">
        <f aca="true" t="shared" si="3" ref="E13:J13">+E11-E12</f>
        <v>74214</v>
      </c>
      <c r="F13" s="42">
        <f t="shared" si="3"/>
        <v>110154</v>
      </c>
      <c r="G13" s="42">
        <f t="shared" si="3"/>
        <v>124311</v>
      </c>
      <c r="H13" s="42">
        <f t="shared" si="3"/>
        <v>144208</v>
      </c>
      <c r="I13" s="42">
        <f t="shared" si="3"/>
        <v>174549</v>
      </c>
      <c r="J13" s="42">
        <f t="shared" si="3"/>
        <v>43340</v>
      </c>
      <c r="K13" s="38">
        <f t="shared" si="1"/>
        <v>1082975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1.144170845335597</v>
      </c>
      <c r="C18" s="39">
        <v>1.217305242530978</v>
      </c>
      <c r="D18" s="39">
        <v>1.12485410519773</v>
      </c>
      <c r="E18" s="39">
        <v>1.419096943300763</v>
      </c>
      <c r="F18" s="39">
        <v>1.055993587428641</v>
      </c>
      <c r="G18" s="39">
        <v>1.210438573512567</v>
      </c>
      <c r="H18" s="39">
        <v>1.23567135503921</v>
      </c>
      <c r="I18" s="39">
        <v>1.158535644632963</v>
      </c>
      <c r="J18" s="39">
        <v>1.101078408265535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846041.69</v>
      </c>
      <c r="C20" s="36">
        <f aca="true" t="shared" si="4" ref="C20:J20">SUM(C21:C28)</f>
        <v>834084.3599999999</v>
      </c>
      <c r="D20" s="36">
        <f t="shared" si="4"/>
        <v>1164076.7</v>
      </c>
      <c r="E20" s="36">
        <f t="shared" si="4"/>
        <v>619458.55</v>
      </c>
      <c r="F20" s="36">
        <f t="shared" si="4"/>
        <v>677899.81</v>
      </c>
      <c r="G20" s="36">
        <f t="shared" si="4"/>
        <v>860087.0599999999</v>
      </c>
      <c r="H20" s="36">
        <f t="shared" si="4"/>
        <v>799464.29</v>
      </c>
      <c r="I20" s="36">
        <f t="shared" si="4"/>
        <v>951428.9299999999</v>
      </c>
      <c r="J20" s="36">
        <f t="shared" si="4"/>
        <v>246129.27999999997</v>
      </c>
      <c r="K20" s="36">
        <f aca="true" t="shared" si="5" ref="K20:K28">SUM(B20:J20)</f>
        <v>6998670.67</v>
      </c>
      <c r="L20"/>
      <c r="M20"/>
      <c r="N20"/>
    </row>
    <row r="21" spans="1:14" ht="16.5" customHeight="1">
      <c r="A21" s="35" t="s">
        <v>28</v>
      </c>
      <c r="B21" s="58">
        <f>ROUND((B15+B16)*B7,2)</f>
        <v>710246.68</v>
      </c>
      <c r="C21" s="58">
        <f>ROUND((C15+C16)*C7,2)</f>
        <v>649779.54</v>
      </c>
      <c r="D21" s="58">
        <f aca="true" t="shared" si="6" ref="D21:J21">ROUND((D15+D16)*D7,2)</f>
        <v>988103.58</v>
      </c>
      <c r="E21" s="58">
        <f t="shared" si="6"/>
        <v>413855.42</v>
      </c>
      <c r="F21" s="58">
        <f t="shared" si="6"/>
        <v>616590.93</v>
      </c>
      <c r="G21" s="58">
        <f t="shared" si="6"/>
        <v>680367.05</v>
      </c>
      <c r="H21" s="58">
        <f t="shared" si="6"/>
        <v>617021.28</v>
      </c>
      <c r="I21" s="58">
        <f t="shared" si="6"/>
        <v>780303.13</v>
      </c>
      <c r="J21" s="58">
        <f t="shared" si="6"/>
        <v>211336.15</v>
      </c>
      <c r="K21" s="30">
        <f t="shared" si="5"/>
        <v>5667603.760000001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102396.86</v>
      </c>
      <c r="C22" s="30">
        <f t="shared" si="7"/>
        <v>141200.5</v>
      </c>
      <c r="D22" s="30">
        <f t="shared" si="7"/>
        <v>123368.79</v>
      </c>
      <c r="E22" s="30">
        <f t="shared" si="7"/>
        <v>173445.54</v>
      </c>
      <c r="F22" s="30">
        <f t="shared" si="7"/>
        <v>34525.14</v>
      </c>
      <c r="G22" s="30">
        <f t="shared" si="7"/>
        <v>143175.47</v>
      </c>
      <c r="H22" s="30">
        <f t="shared" si="7"/>
        <v>145414.24</v>
      </c>
      <c r="I22" s="30">
        <f t="shared" si="7"/>
        <v>123705.86</v>
      </c>
      <c r="J22" s="30">
        <f t="shared" si="7"/>
        <v>21361.52</v>
      </c>
      <c r="K22" s="30">
        <f t="shared" si="5"/>
        <v>1008593.9199999999</v>
      </c>
      <c r="L22"/>
      <c r="M22"/>
      <c r="N22"/>
    </row>
    <row r="23" spans="1:14" ht="16.5" customHeight="1">
      <c r="A23" s="18" t="s">
        <v>26</v>
      </c>
      <c r="B23" s="30">
        <v>29332.7</v>
      </c>
      <c r="C23" s="30">
        <v>37440.08</v>
      </c>
      <c r="D23" s="30">
        <v>44544.01</v>
      </c>
      <c r="E23" s="30">
        <v>25384.1</v>
      </c>
      <c r="F23" s="30">
        <v>23339.99</v>
      </c>
      <c r="G23" s="30">
        <v>32772.71</v>
      </c>
      <c r="H23" s="30">
        <v>31600.3</v>
      </c>
      <c r="I23" s="30">
        <v>41432.65</v>
      </c>
      <c r="J23" s="30">
        <v>10944.44</v>
      </c>
      <c r="K23" s="30">
        <f t="shared" si="5"/>
        <v>276790.98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1138.48</v>
      </c>
      <c r="C26" s="30">
        <v>1122.85</v>
      </c>
      <c r="D26" s="30">
        <v>1568.34</v>
      </c>
      <c r="E26" s="30">
        <v>833.67</v>
      </c>
      <c r="F26" s="30">
        <v>911.82</v>
      </c>
      <c r="G26" s="30">
        <v>1156.71</v>
      </c>
      <c r="H26" s="30">
        <v>1075.95</v>
      </c>
      <c r="I26" s="30">
        <v>1281.76</v>
      </c>
      <c r="J26" s="30">
        <v>330.86</v>
      </c>
      <c r="K26" s="30">
        <f t="shared" si="5"/>
        <v>9420.44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-41892.4</v>
      </c>
      <c r="C31" s="30">
        <f t="shared" si="8"/>
        <v>-47480.4</v>
      </c>
      <c r="D31" s="30">
        <f t="shared" si="8"/>
        <v>-1113528.45</v>
      </c>
      <c r="E31" s="30">
        <f t="shared" si="8"/>
        <v>-28199.6</v>
      </c>
      <c r="F31" s="30">
        <f t="shared" si="8"/>
        <v>-30786.8</v>
      </c>
      <c r="G31" s="30">
        <f t="shared" si="8"/>
        <v>-20094.8</v>
      </c>
      <c r="H31" s="30">
        <f t="shared" si="8"/>
        <v>-709706.8</v>
      </c>
      <c r="I31" s="30">
        <f t="shared" si="8"/>
        <v>-43463.2</v>
      </c>
      <c r="J31" s="30">
        <f t="shared" si="8"/>
        <v>-12094</v>
      </c>
      <c r="K31" s="30">
        <f aca="true" t="shared" si="9" ref="K31:K39">SUM(B31:J31)</f>
        <v>-2047246.4500000002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-41892.4</v>
      </c>
      <c r="C32" s="30">
        <f t="shared" si="10"/>
        <v>-47480.4</v>
      </c>
      <c r="D32" s="30">
        <f t="shared" si="10"/>
        <v>-47146</v>
      </c>
      <c r="E32" s="30">
        <f t="shared" si="10"/>
        <v>-28199.6</v>
      </c>
      <c r="F32" s="30">
        <f t="shared" si="10"/>
        <v>-30786.8</v>
      </c>
      <c r="G32" s="30">
        <f t="shared" si="10"/>
        <v>-20094.8</v>
      </c>
      <c r="H32" s="30">
        <f t="shared" si="10"/>
        <v>-16706.8</v>
      </c>
      <c r="I32" s="30">
        <f t="shared" si="10"/>
        <v>-43463.2</v>
      </c>
      <c r="J32" s="30">
        <f t="shared" si="10"/>
        <v>-5614.4</v>
      </c>
      <c r="K32" s="30">
        <f t="shared" si="9"/>
        <v>-281384.39999999997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-41892.4</v>
      </c>
      <c r="C33" s="30">
        <f t="shared" si="11"/>
        <v>-47480.4</v>
      </c>
      <c r="D33" s="30">
        <f t="shared" si="11"/>
        <v>-47146</v>
      </c>
      <c r="E33" s="30">
        <f t="shared" si="11"/>
        <v>-28199.6</v>
      </c>
      <c r="F33" s="30">
        <f t="shared" si="11"/>
        <v>-30786.8</v>
      </c>
      <c r="G33" s="30">
        <f t="shared" si="11"/>
        <v>-20094.8</v>
      </c>
      <c r="H33" s="30">
        <f t="shared" si="11"/>
        <v>-16706.8</v>
      </c>
      <c r="I33" s="30">
        <f t="shared" si="11"/>
        <v>-43463.2</v>
      </c>
      <c r="J33" s="30">
        <f t="shared" si="11"/>
        <v>-5614.4</v>
      </c>
      <c r="K33" s="30">
        <f t="shared" si="9"/>
        <v>-281384.39999999997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804149.2899999999</v>
      </c>
      <c r="C54" s="27">
        <f t="shared" si="15"/>
        <v>786603.9599999998</v>
      </c>
      <c r="D54" s="27">
        <f t="shared" si="15"/>
        <v>50548.25</v>
      </c>
      <c r="E54" s="27">
        <f t="shared" si="15"/>
        <v>591258.9500000001</v>
      </c>
      <c r="F54" s="27">
        <f t="shared" si="15"/>
        <v>647113.01</v>
      </c>
      <c r="G54" s="27">
        <f t="shared" si="15"/>
        <v>839992.2599999999</v>
      </c>
      <c r="H54" s="27">
        <f t="shared" si="15"/>
        <v>89757.48999999999</v>
      </c>
      <c r="I54" s="27">
        <f t="shared" si="15"/>
        <v>907965.73</v>
      </c>
      <c r="J54" s="27">
        <f t="shared" si="15"/>
        <v>234035.27999999997</v>
      </c>
      <c r="K54" s="20">
        <f>SUM(B54:J54)</f>
        <v>4951424.22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804149.29</v>
      </c>
      <c r="C60" s="10">
        <f t="shared" si="17"/>
        <v>786603.9452086866</v>
      </c>
      <c r="D60" s="10">
        <f t="shared" si="17"/>
        <v>50548.233771282015</v>
      </c>
      <c r="E60" s="10">
        <f t="shared" si="17"/>
        <v>591258.9355592751</v>
      </c>
      <c r="F60" s="10">
        <f t="shared" si="17"/>
        <v>647113.0128532666</v>
      </c>
      <c r="G60" s="10">
        <f t="shared" si="17"/>
        <v>839992.2659755109</v>
      </c>
      <c r="H60" s="10">
        <f t="shared" si="17"/>
        <v>89757.49156143202</v>
      </c>
      <c r="I60" s="10">
        <f>SUM(I61:I73)</f>
        <v>907965.73</v>
      </c>
      <c r="J60" s="10">
        <f t="shared" si="17"/>
        <v>234035.28652059287</v>
      </c>
      <c r="K60" s="5">
        <f>SUM(K61:K73)</f>
        <v>4951424.191450046</v>
      </c>
      <c r="L60" s="9"/>
    </row>
    <row r="61" spans="1:12" ht="16.5" customHeight="1">
      <c r="A61" s="7" t="s">
        <v>56</v>
      </c>
      <c r="B61" s="8">
        <v>702826.48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702826.48</v>
      </c>
      <c r="L61"/>
    </row>
    <row r="62" spans="1:12" ht="16.5" customHeight="1">
      <c r="A62" s="7" t="s">
        <v>57</v>
      </c>
      <c r="B62" s="8">
        <v>101322.81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101322.81</v>
      </c>
      <c r="L62"/>
    </row>
    <row r="63" spans="1:12" ht="16.5" customHeight="1">
      <c r="A63" s="7" t="s">
        <v>4</v>
      </c>
      <c r="B63" s="6">
        <v>0</v>
      </c>
      <c r="C63" s="8">
        <v>786603.9452086866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786603.9452086866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50548.233771282015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50548.233771282015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591258.9355592751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591258.9355592751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647113.0128532666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647113.0128532666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839992.2659755109</v>
      </c>
      <c r="H67" s="6">
        <v>0</v>
      </c>
      <c r="I67" s="6">
        <v>0</v>
      </c>
      <c r="J67" s="6">
        <v>0</v>
      </c>
      <c r="K67" s="5">
        <f t="shared" si="18"/>
        <v>839992.2659755109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89757.49156143202</v>
      </c>
      <c r="I68" s="6">
        <v>0</v>
      </c>
      <c r="J68" s="6">
        <v>0</v>
      </c>
      <c r="K68" s="5">
        <f t="shared" si="18"/>
        <v>89757.49156143202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322327.83</v>
      </c>
      <c r="J70" s="6">
        <v>0</v>
      </c>
      <c r="K70" s="5">
        <f t="shared" si="18"/>
        <v>322327.83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585637.9</v>
      </c>
      <c r="J71" s="6">
        <v>0</v>
      </c>
      <c r="K71" s="5">
        <f t="shared" si="18"/>
        <v>585637.9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234035.28652059287</v>
      </c>
      <c r="K72" s="5">
        <f t="shared" si="18"/>
        <v>234035.28652059287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2023-08-31T20:47:54Z</dcterms:modified>
  <cp:category/>
  <cp:version/>
  <cp:contentType/>
  <cp:contentStatus/>
</cp:coreProperties>
</file>