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<sst xmlns="http://schemas.openxmlformats.org/spreadsheetml/2006/main" count="82" uniqueCount="81">
  <si>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</si>
  <si>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</si>
  <si>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</si>
  <si>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</si>
  <si>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</si>
  <si>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</si>
  <si>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</si>
  <si>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</si>
  <si>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</si>
  <si>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</si>
  <si>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</si>
  <si>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</si>
  <si>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</si>
  <si>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</si>
  <si>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</si>
  <si>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</si>
  <si>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</si>
  <si>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</si>
  <si>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</si>
  <si>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</si>
  <si>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</si>
  <si>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</si>
  <si>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</si>
  <si>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</si>
  <si>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</si>
  <si>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</si>
  <si>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</si>
  <si>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</si>
  <si>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</si>
  <si>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</si>
  <si>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</si>
  <si>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</si>
  <si>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</si>
  <si>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</si>
  <si>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</si>
  <si>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</si>
  <si>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</si>
  <si>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</si>
  <si>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</si>
  <si>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</si>
  <si>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</si>
  <si>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</si>
  <si>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</si>
  <si>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</si>
  <si>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</si>
  <si>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</si>
  <si>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</si>
  <si>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</si>
  <si>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</si>
  <si>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</si>
  <si>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</si>
  <si>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</si>
  <si>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</si>
  <si>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</si>
  <si>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</si>
  <si>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</si>
  <si>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</si>
  <si>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</si>
  <si>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</si>
  <si>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</si>
  <si>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</si>
  <si>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</si>
  <si>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</si>
  <si>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</si>
  <si>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</si>
  <si>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</si>
  <si>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</si>
  <si>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</si>
  <si>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</si>
  <si>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</si>
  <si>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</si>
  <si>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</si>
  <si>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</si>
  <si>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</si>
  <si>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</si>
  <si>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</si>
  <si>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</si>
  <si>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</si>
  <si>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</si>
  <si>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</si>
  <si>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22/08/23 - VENCIMENTO 29/08/23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</si>
</sst>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347242</v>
      </c>
      <c r="C7" s="46">
        <f aca="true" t="shared" si="0" ref="C7:J7">+C8+C11</f>
        <v>284412</v>
      </c>
      <c r="D7" s="46">
        <f t="shared" si="0"/>
        <v>349309</v>
      </c>
      <c r="E7" s="46">
        <f t="shared" si="0"/>
        <v>194022</v>
      </c>
      <c r="F7" s="46">
        <f t="shared" si="0"/>
        <v>246505</v>
      </c>
      <c r="G7" s="46">
        <f t="shared" si="0"/>
        <v>232319</v>
      </c>
      <c r="H7" s="46">
        <f t="shared" si="0"/>
        <v>262395</v>
      </c>
      <c r="I7" s="46">
        <f t="shared" si="0"/>
        <v>387592</v>
      </c>
      <c r="J7" s="46">
        <f t="shared" si="0"/>
        <v>125067</v>
      </c>
      <c r="K7" s="38">
        <f aca="true" t="shared" si="1" ref="K7:K13">SUM(B7:J7)</f>
        <v>2428863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15310</v>
      </c>
      <c r="C8" s="44">
        <f t="shared" si="2"/>
        <v>15802</v>
      </c>
      <c r="D8" s="44">
        <f t="shared" si="2"/>
        <v>14990</v>
      </c>
      <c r="E8" s="44">
        <f t="shared" si="2"/>
        <v>10425</v>
      </c>
      <c r="F8" s="44">
        <f t="shared" si="2"/>
        <v>11657</v>
      </c>
      <c r="G8" s="44">
        <f t="shared" si="2"/>
        <v>5949</v>
      </c>
      <c r="H8" s="44">
        <f t="shared" si="2"/>
        <v>4884</v>
      </c>
      <c r="I8" s="44">
        <f t="shared" si="2"/>
        <v>16113</v>
      </c>
      <c r="J8" s="44">
        <f t="shared" si="2"/>
        <v>3680</v>
      </c>
      <c r="K8" s="38">
        <f t="shared" si="1"/>
        <v>98810</v>
      </c>
      <c r="L8"/>
      <c r="M8"/>
      <c r="N8"/>
    </row>
    <row r="9" spans="1:14" ht="16.5" customHeight="1">
      <c r="A9" s="22" t="s">
        <v>32</v>
      </c>
      <c r="B9" s="44">
        <v>15264</v>
      </c>
      <c r="C9" s="44">
        <v>15798</v>
      </c>
      <c r="D9" s="44">
        <v>14990</v>
      </c>
      <c r="E9" s="44">
        <v>10213</v>
      </c>
      <c r="F9" s="44">
        <v>11649</v>
      </c>
      <c r="G9" s="44">
        <v>5949</v>
      </c>
      <c r="H9" s="44">
        <v>4884</v>
      </c>
      <c r="I9" s="44">
        <v>16047</v>
      </c>
      <c r="J9" s="44">
        <v>3680</v>
      </c>
      <c r="K9" s="38">
        <f t="shared" si="1"/>
        <v>98474</v>
      </c>
      <c r="L9"/>
      <c r="M9"/>
      <c r="N9"/>
    </row>
    <row r="10" spans="1:14" ht="16.5" customHeight="1">
      <c r="A10" s="22" t="s">
        <v>31</v>
      </c>
      <c r="B10" s="44">
        <v>46</v>
      </c>
      <c r="C10" s="44">
        <v>4</v>
      </c>
      <c r="D10" s="44">
        <v>0</v>
      </c>
      <c r="E10" s="44">
        <v>212</v>
      </c>
      <c r="F10" s="44">
        <v>8</v>
      </c>
      <c r="G10" s="44">
        <v>0</v>
      </c>
      <c r="H10" s="44">
        <v>0</v>
      </c>
      <c r="I10" s="44">
        <v>66</v>
      </c>
      <c r="J10" s="44">
        <v>0</v>
      </c>
      <c r="K10" s="38">
        <f t="shared" si="1"/>
        <v>336</v>
      </c>
      <c r="L10"/>
      <c r="M10"/>
      <c r="N10"/>
    </row>
    <row r="11" spans="1:14" ht="16.5" customHeight="1">
      <c r="A11" s="43" t="s">
        <v>67</v>
      </c>
      <c r="B11" s="42">
        <v>331932</v>
      </c>
      <c r="C11" s="42">
        <v>268610</v>
      </c>
      <c r="D11" s="42">
        <v>334319</v>
      </c>
      <c r="E11" s="42">
        <v>183597</v>
      </c>
      <c r="F11" s="42">
        <v>234848</v>
      </c>
      <c r="G11" s="42">
        <v>226370</v>
      </c>
      <c r="H11" s="42">
        <v>257511</v>
      </c>
      <c r="I11" s="42">
        <v>371479</v>
      </c>
      <c r="J11" s="42">
        <v>121387</v>
      </c>
      <c r="K11" s="38">
        <f t="shared" si="1"/>
        <v>2330053</v>
      </c>
      <c r="L11" s="59"/>
      <c r="M11" s="59"/>
      <c r="N11" s="59"/>
    </row>
    <row r="12" spans="1:14" ht="16.5" customHeight="1">
      <c r="A12" s="22" t="s">
        <v>79</v>
      </c>
      <c r="B12" s="42">
        <v>21929</v>
      </c>
      <c r="C12" s="42">
        <v>19779</v>
      </c>
      <c r="D12" s="42">
        <v>24570</v>
      </c>
      <c r="E12" s="42">
        <v>16673</v>
      </c>
      <c r="F12" s="42">
        <v>13546</v>
      </c>
      <c r="G12" s="42">
        <v>12273</v>
      </c>
      <c r="H12" s="42">
        <v>12382</v>
      </c>
      <c r="I12" s="42">
        <v>19184</v>
      </c>
      <c r="J12" s="42">
        <v>5173</v>
      </c>
      <c r="K12" s="38">
        <f t="shared" si="1"/>
        <v>145509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310003</v>
      </c>
      <c r="C13" s="42">
        <f>+C11-C12</f>
        <v>248831</v>
      </c>
      <c r="D13" s="42">
        <f>+D11-D12</f>
        <v>309749</v>
      </c>
      <c r="E13" s="42">
        <f aca="true" t="shared" si="3" ref="E13:J13">+E11-E12</f>
        <v>166924</v>
      </c>
      <c r="F13" s="42">
        <f t="shared" si="3"/>
        <v>221302</v>
      </c>
      <c r="G13" s="42">
        <f t="shared" si="3"/>
        <v>214097</v>
      </c>
      <c r="H13" s="42">
        <f t="shared" si="3"/>
        <v>245129</v>
      </c>
      <c r="I13" s="42">
        <f t="shared" si="3"/>
        <v>352295</v>
      </c>
      <c r="J13" s="42">
        <f t="shared" si="3"/>
        <v>116214</v>
      </c>
      <c r="K13" s="38">
        <f t="shared" si="1"/>
        <v>2184544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1.09973150541155</v>
      </c>
      <c r="C18" s="39">
        <v>1.157871301494933</v>
      </c>
      <c r="D18" s="39">
        <v>1.066577768514384</v>
      </c>
      <c r="E18" s="39">
        <v>1.349659306852037</v>
      </c>
      <c r="F18" s="39">
        <v>1.000216979118286</v>
      </c>
      <c r="G18" s="39">
        <v>1.141027487652899</v>
      </c>
      <c r="H18" s="39">
        <v>1.157662900667609</v>
      </c>
      <c r="I18" s="39">
        <v>1.084853043085123</v>
      </c>
      <c r="J18" s="39">
        <v>1.040648044286099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1758582.8900000001</v>
      </c>
      <c r="C20" s="36">
        <f aca="true" t="shared" si="4" ref="C20:J20">SUM(C21:C28)</f>
        <v>1663874.89</v>
      </c>
      <c r="D20" s="36">
        <f t="shared" si="4"/>
        <v>2083180.9899999998</v>
      </c>
      <c r="E20" s="36">
        <f t="shared" si="4"/>
        <v>1280388.07</v>
      </c>
      <c r="F20" s="36">
        <f t="shared" si="4"/>
        <v>1267966.7699999998</v>
      </c>
      <c r="G20" s="36">
        <f t="shared" si="4"/>
        <v>1376559.6700000002</v>
      </c>
      <c r="H20" s="36">
        <f t="shared" si="4"/>
        <v>1263317.7</v>
      </c>
      <c r="I20" s="36">
        <f t="shared" si="4"/>
        <v>1775801.9700000002</v>
      </c>
      <c r="J20" s="36">
        <f t="shared" si="4"/>
        <v>616989.1600000001</v>
      </c>
      <c r="K20" s="36">
        <f aca="true" t="shared" si="5" ref="K20:K28">SUM(B20:J20)</f>
        <v>13086662.11</v>
      </c>
      <c r="L20"/>
      <c r="M20"/>
      <c r="N20"/>
    </row>
    <row r="21" spans="1:14" ht="16.5" customHeight="1">
      <c r="A21" s="35" t="s">
        <v>28</v>
      </c>
      <c r="B21" s="58">
        <f>ROUND((B15+B16)*B7,2)</f>
        <v>1538594.58</v>
      </c>
      <c r="C21" s="58">
        <f>ROUND((C15+C16)*C7,2)</f>
        <v>1384432.29</v>
      </c>
      <c r="D21" s="58">
        <f aca="true" t="shared" si="6" ref="D21:J21">ROUND((D15+D16)*D7,2)</f>
        <v>1884941.23</v>
      </c>
      <c r="E21" s="58">
        <f t="shared" si="6"/>
        <v>910273.62</v>
      </c>
      <c r="F21" s="58">
        <f t="shared" si="6"/>
        <v>1223872.67</v>
      </c>
      <c r="G21" s="58">
        <f t="shared" si="6"/>
        <v>1165126.25</v>
      </c>
      <c r="H21" s="58">
        <f t="shared" si="6"/>
        <v>1047795.71</v>
      </c>
      <c r="I21" s="58">
        <f t="shared" si="6"/>
        <v>1563429.85</v>
      </c>
      <c r="J21" s="58">
        <f t="shared" si="6"/>
        <v>570830.8</v>
      </c>
      <c r="K21" s="30">
        <f t="shared" si="5"/>
        <v>11289297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153446.35</v>
      </c>
      <c r="C22" s="30">
        <f t="shared" si="7"/>
        <v>218562.13</v>
      </c>
      <c r="D22" s="30">
        <f t="shared" si="7"/>
        <v>125495.18</v>
      </c>
      <c r="E22" s="30">
        <f t="shared" si="7"/>
        <v>318285.64</v>
      </c>
      <c r="F22" s="30">
        <f t="shared" si="7"/>
        <v>265.55</v>
      </c>
      <c r="G22" s="30">
        <f t="shared" si="7"/>
        <v>164314.83</v>
      </c>
      <c r="H22" s="30">
        <f t="shared" si="7"/>
        <v>165198.51</v>
      </c>
      <c r="I22" s="30">
        <f t="shared" si="7"/>
        <v>132661.78</v>
      </c>
      <c r="J22" s="30">
        <f t="shared" si="7"/>
        <v>23203.16</v>
      </c>
      <c r="K22" s="30">
        <f t="shared" si="5"/>
        <v>1301433.13</v>
      </c>
      <c r="L22"/>
      <c r="M22"/>
      <c r="N22"/>
    </row>
    <row r="23" spans="1:14" ht="16.5" customHeight="1">
      <c r="A23" s="18" t="s">
        <v>26</v>
      </c>
      <c r="B23" s="30">
        <v>62296.75</v>
      </c>
      <c r="C23" s="30">
        <v>55091.18</v>
      </c>
      <c r="D23" s="30">
        <v>64689.47</v>
      </c>
      <c r="E23" s="30">
        <v>44927.67</v>
      </c>
      <c r="F23" s="30">
        <v>40345.72</v>
      </c>
      <c r="G23" s="30">
        <v>43471.81</v>
      </c>
      <c r="H23" s="30">
        <v>45022.66</v>
      </c>
      <c r="I23" s="30">
        <v>73673.55</v>
      </c>
      <c r="J23" s="30">
        <v>20335.16</v>
      </c>
      <c r="K23" s="30">
        <f t="shared" si="5"/>
        <v>449853.97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1318.24</v>
      </c>
      <c r="C26" s="30">
        <v>1247.9</v>
      </c>
      <c r="D26" s="30">
        <v>1563.13</v>
      </c>
      <c r="E26" s="30">
        <v>961.32</v>
      </c>
      <c r="F26" s="30">
        <v>950.9</v>
      </c>
      <c r="G26" s="30">
        <v>1031.66</v>
      </c>
      <c r="H26" s="30">
        <v>948.3</v>
      </c>
      <c r="I26" s="30">
        <v>1331.26</v>
      </c>
      <c r="J26" s="30">
        <v>463.73</v>
      </c>
      <c r="K26" s="30">
        <f t="shared" si="5"/>
        <v>9816.439999999999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665.51</v>
      </c>
      <c r="I28" s="30">
        <v>952.21</v>
      </c>
      <c r="J28" s="30">
        <v>313.72</v>
      </c>
      <c r="K28" s="30">
        <f t="shared" si="5"/>
        <v>6325.05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-162992.29</v>
      </c>
      <c r="C31" s="30">
        <f t="shared" si="8"/>
        <v>-74302.09999999999</v>
      </c>
      <c r="D31" s="30">
        <f t="shared" si="8"/>
        <v>1412408.15</v>
      </c>
      <c r="E31" s="30">
        <f t="shared" si="8"/>
        <v>-134654.58000000002</v>
      </c>
      <c r="F31" s="30">
        <f t="shared" si="8"/>
        <v>-51255.6</v>
      </c>
      <c r="G31" s="30">
        <f t="shared" si="8"/>
        <v>-91678.4</v>
      </c>
      <c r="H31" s="30">
        <f t="shared" si="8"/>
        <v>1028868.9</v>
      </c>
      <c r="I31" s="30">
        <f t="shared" si="8"/>
        <v>-102819.1</v>
      </c>
      <c r="J31" s="30">
        <f t="shared" si="8"/>
        <v>-32609.22</v>
      </c>
      <c r="K31" s="30">
        <f aca="true" t="shared" si="9" ref="K31:K39">SUM(B31:J31)</f>
        <v>1790965.7599999995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-162992.29</v>
      </c>
      <c r="C32" s="30">
        <f t="shared" si="10"/>
        <v>-74302.09999999999</v>
      </c>
      <c r="D32" s="30">
        <f t="shared" si="10"/>
        <v>-95209.4</v>
      </c>
      <c r="E32" s="30">
        <f t="shared" si="10"/>
        <v>-134654.58000000002</v>
      </c>
      <c r="F32" s="30">
        <f t="shared" si="10"/>
        <v>-51255.6</v>
      </c>
      <c r="G32" s="30">
        <f t="shared" si="10"/>
        <v>-91678.4</v>
      </c>
      <c r="H32" s="30">
        <f t="shared" si="10"/>
        <v>-42131.1</v>
      </c>
      <c r="I32" s="30">
        <f t="shared" si="10"/>
        <v>-102819.1</v>
      </c>
      <c r="J32" s="30">
        <f t="shared" si="10"/>
        <v>-26129.620000000003</v>
      </c>
      <c r="K32" s="30">
        <f t="shared" si="9"/>
        <v>-781172.19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-67161.6</v>
      </c>
      <c r="C33" s="30">
        <f t="shared" si="11"/>
        <v>-69511.2</v>
      </c>
      <c r="D33" s="30">
        <f t="shared" si="11"/>
        <v>-65956</v>
      </c>
      <c r="E33" s="30">
        <f t="shared" si="11"/>
        <v>-44937.2</v>
      </c>
      <c r="F33" s="30">
        <f t="shared" si="11"/>
        <v>-51255.6</v>
      </c>
      <c r="G33" s="30">
        <f t="shared" si="11"/>
        <v>-26175.6</v>
      </c>
      <c r="H33" s="30">
        <f t="shared" si="11"/>
        <v>-21489.6</v>
      </c>
      <c r="I33" s="30">
        <f t="shared" si="11"/>
        <v>-70606.8</v>
      </c>
      <c r="J33" s="30">
        <f t="shared" si="11"/>
        <v>-16192</v>
      </c>
      <c r="K33" s="30">
        <f t="shared" si="9"/>
        <v>-433285.5999999999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-95830.69</v>
      </c>
      <c r="C36" s="30">
        <v>-4790.9</v>
      </c>
      <c r="D36" s="30">
        <v>-29253.4</v>
      </c>
      <c r="E36" s="30">
        <v>-89717.38</v>
      </c>
      <c r="F36" s="26">
        <v>0</v>
      </c>
      <c r="G36" s="30">
        <v>-65502.8</v>
      </c>
      <c r="H36" s="30">
        <v>-20641.5</v>
      </c>
      <c r="I36" s="30">
        <v>-32212.3</v>
      </c>
      <c r="J36" s="30">
        <v>-9937.62</v>
      </c>
      <c r="K36" s="30">
        <f t="shared" si="9"/>
        <v>-347886.58999999997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1507617.5499999998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1071000</v>
      </c>
      <c r="I37" s="27">
        <f t="shared" si="12"/>
        <v>0</v>
      </c>
      <c r="J37" s="27">
        <f t="shared" si="12"/>
        <v>-6479.6</v>
      </c>
      <c r="K37" s="30">
        <f t="shared" si="9"/>
        <v>2572137.9499999997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1595590.6</v>
      </c>
      <c r="C54" s="27">
        <f t="shared" si="15"/>
        <v>1589572.7899999998</v>
      </c>
      <c r="D54" s="27">
        <f t="shared" si="15"/>
        <v>3495589.1399999997</v>
      </c>
      <c r="E54" s="27">
        <f t="shared" si="15"/>
        <v>1145733.49</v>
      </c>
      <c r="F54" s="27">
        <f t="shared" si="15"/>
        <v>1216711.1699999997</v>
      </c>
      <c r="G54" s="27">
        <f t="shared" si="15"/>
        <v>1284881.2700000003</v>
      </c>
      <c r="H54" s="27">
        <f t="shared" si="15"/>
        <v>2292186.6</v>
      </c>
      <c r="I54" s="27">
        <f t="shared" si="15"/>
        <v>1672982.87</v>
      </c>
      <c r="J54" s="27">
        <f t="shared" si="15"/>
        <v>584379.9400000002</v>
      </c>
      <c r="K54" s="20">
        <f>SUM(B54:J54)</f>
        <v>14877627.87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1595590.61</v>
      </c>
      <c r="C60" s="10">
        <f t="shared" si="17"/>
        <v>1589572.8008149453</v>
      </c>
      <c r="D60" s="10">
        <f t="shared" si="17"/>
        <v>3495589.1413339376</v>
      </c>
      <c r="E60" s="10">
        <f t="shared" si="17"/>
        <v>1145733.4956626808</v>
      </c>
      <c r="F60" s="10">
        <f t="shared" si="17"/>
        <v>1216711.1751252238</v>
      </c>
      <c r="G60" s="10">
        <f t="shared" si="17"/>
        <v>1284881.258441967</v>
      </c>
      <c r="H60" s="10">
        <f t="shared" si="17"/>
        <v>2292186.59976573</v>
      </c>
      <c r="I60" s="10">
        <f>SUM(I61:I73)</f>
        <v>1672982.8699999999</v>
      </c>
      <c r="J60" s="10">
        <f t="shared" si="17"/>
        <v>584379.9470275353</v>
      </c>
      <c r="K60" s="5">
        <f>SUM(K61:K73)</f>
        <v>14877627.898172023</v>
      </c>
      <c r="L60" s="9"/>
    </row>
    <row r="61" spans="1:12" ht="16.5" customHeight="1">
      <c r="A61" s="7" t="s">
        <v>56</v>
      </c>
      <c r="B61" s="8">
        <v>1395024.87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1395024.87</v>
      </c>
      <c r="L61"/>
    </row>
    <row r="62" spans="1:12" ht="16.5" customHeight="1">
      <c r="A62" s="7" t="s">
        <v>57</v>
      </c>
      <c r="B62" s="8">
        <v>200565.74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200565.74</v>
      </c>
      <c r="L62"/>
    </row>
    <row r="63" spans="1:12" ht="16.5" customHeight="1">
      <c r="A63" s="7" t="s">
        <v>4</v>
      </c>
      <c r="B63" s="6">
        <v>0</v>
      </c>
      <c r="C63" s="8">
        <v>1589572.8008149453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1589572.8008149453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3495589.1413339376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3495589.1413339376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1145733.4956626808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1145733.4956626808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1216711.1751252238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1216711.1751252238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1284881.258441967</v>
      </c>
      <c r="H67" s="6">
        <v>0</v>
      </c>
      <c r="I67" s="6">
        <v>0</v>
      </c>
      <c r="J67" s="6">
        <v>0</v>
      </c>
      <c r="K67" s="5">
        <f t="shared" si="18"/>
        <v>1284881.258441967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2292186.59976573</v>
      </c>
      <c r="I68" s="6">
        <v>0</v>
      </c>
      <c r="J68" s="6">
        <v>0</v>
      </c>
      <c r="K68" s="5">
        <f t="shared" si="18"/>
        <v>2292186.59976573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621847.73</v>
      </c>
      <c r="J70" s="6">
        <v>0</v>
      </c>
      <c r="K70" s="5">
        <f t="shared" si="18"/>
        <v>621847.73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1051135.14</v>
      </c>
      <c r="J71" s="6">
        <v>0</v>
      </c>
      <c r="K71" s="5">
        <f t="shared" si="18"/>
        <v>1051135.14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584379.9470275353</v>
      </c>
      <c r="K72" s="5">
        <f t="shared" si="18"/>
        <v>584379.9470275353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2023-08-28T18:25:10Z</dcterms:modified>
  <cp:category/>
  <cp:version/>
  <cp:contentType/>
  <cp:contentStatus/>
</cp:coreProperties>
</file>