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<sst xmlns="http://schemas.openxmlformats.org/spreadsheetml/2006/main" count="82" uniqueCount="81">
  <si>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</si>
  <si>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</si>
  <si>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</si>
  <si>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</si>
  <si>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</si>
  <si>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</si>
  <si>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</si>
  <si>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</si>
  <si>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</si>
  <si>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</si>
  <si>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</si>
  <si>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</si>
  <si>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</si>
  <si>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</si>
  <si>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</si>
  <si>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</si>
  <si>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</si>
  <si>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</si>
  <si>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</si>
  <si>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</si>
  <si>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</si>
  <si>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</si>
  <si>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</si>
  <si>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</si>
  <si>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</si>
  <si>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</si>
  <si>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</si>
  <si>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</si>
  <si>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</si>
  <si>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</si>
  <si>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</si>
  <si>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</si>
  <si>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</si>
  <si>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</si>
  <si>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</si>
  <si>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</si>
  <si>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</si>
  <si>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</si>
  <si>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</si>
  <si>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</si>
  <si>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</si>
  <si>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</si>
  <si>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</si>
  <si>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</si>
  <si>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</si>
  <si>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</si>
  <si>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</si>
  <si>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</si>
  <si>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</si>
  <si>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</si>
  <si>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</si>
  <si>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</si>
  <si>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</si>
  <si>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</si>
  <si>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</si>
  <si>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</si>
  <si>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</si>
  <si>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</si>
  <si>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</si>
  <si>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</si>
  <si>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</si>
  <si>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</si>
  <si>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</si>
  <si>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</si>
  <si>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</si>
  <si>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</si>
  <si>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</si>
  <si>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</si>
  <si>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</si>
  <si>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</si>
  <si>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</si>
  <si>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</si>
  <si>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</si>
  <si>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</si>
  <si>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</si>
  <si>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</si>
  <si>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</si>
  <si>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</si>
  <si>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</si>
  <si>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</si>
  <si>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16/08/23 - VENCIMENTO 23/08/23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</si>
</sst>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346695</v>
      </c>
      <c r="C7" s="46">
        <f aca="true" t="shared" si="0" ref="C7:J7">+C8+C11</f>
        <v>284946</v>
      </c>
      <c r="D7" s="46">
        <f t="shared" si="0"/>
        <v>344656</v>
      </c>
      <c r="E7" s="46">
        <f t="shared" si="0"/>
        <v>190620</v>
      </c>
      <c r="F7" s="46">
        <f t="shared" si="0"/>
        <v>245142</v>
      </c>
      <c r="G7" s="46">
        <f t="shared" si="0"/>
        <v>230266</v>
      </c>
      <c r="H7" s="46">
        <f t="shared" si="0"/>
        <v>260612</v>
      </c>
      <c r="I7" s="46">
        <f t="shared" si="0"/>
        <v>378097</v>
      </c>
      <c r="J7" s="46">
        <f t="shared" si="0"/>
        <v>120767</v>
      </c>
      <c r="K7" s="38">
        <f aca="true" t="shared" si="1" ref="K7:K13">SUM(B7:J7)</f>
        <v>2401801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15082</v>
      </c>
      <c r="C8" s="44">
        <f t="shared" si="2"/>
        <v>15877</v>
      </c>
      <c r="D8" s="44">
        <f t="shared" si="2"/>
        <v>14168</v>
      </c>
      <c r="E8" s="44">
        <f t="shared" si="2"/>
        <v>10282</v>
      </c>
      <c r="F8" s="44">
        <f t="shared" si="2"/>
        <v>11488</v>
      </c>
      <c r="G8" s="44">
        <f t="shared" si="2"/>
        <v>5652</v>
      </c>
      <c r="H8" s="44">
        <f t="shared" si="2"/>
        <v>4654</v>
      </c>
      <c r="I8" s="44">
        <f t="shared" si="2"/>
        <v>15772</v>
      </c>
      <c r="J8" s="44">
        <f t="shared" si="2"/>
        <v>3525</v>
      </c>
      <c r="K8" s="38">
        <f t="shared" si="1"/>
        <v>96500</v>
      </c>
      <c r="L8"/>
      <c r="M8"/>
      <c r="N8"/>
    </row>
    <row r="9" spans="1:14" ht="16.5" customHeight="1">
      <c r="A9" s="22" t="s">
        <v>32</v>
      </c>
      <c r="B9" s="44">
        <v>15022</v>
      </c>
      <c r="C9" s="44">
        <v>15870</v>
      </c>
      <c r="D9" s="44">
        <v>14168</v>
      </c>
      <c r="E9" s="44">
        <v>10060</v>
      </c>
      <c r="F9" s="44">
        <v>11476</v>
      </c>
      <c r="G9" s="44">
        <v>5650</v>
      </c>
      <c r="H9" s="44">
        <v>4654</v>
      </c>
      <c r="I9" s="44">
        <v>15710</v>
      </c>
      <c r="J9" s="44">
        <v>3525</v>
      </c>
      <c r="K9" s="38">
        <f t="shared" si="1"/>
        <v>96135</v>
      </c>
      <c r="L9"/>
      <c r="M9"/>
      <c r="N9"/>
    </row>
    <row r="10" spans="1:14" ht="16.5" customHeight="1">
      <c r="A10" s="22" t="s">
        <v>31</v>
      </c>
      <c r="B10" s="44">
        <v>60</v>
      </c>
      <c r="C10" s="44">
        <v>7</v>
      </c>
      <c r="D10" s="44">
        <v>0</v>
      </c>
      <c r="E10" s="44">
        <v>222</v>
      </c>
      <c r="F10" s="44">
        <v>12</v>
      </c>
      <c r="G10" s="44">
        <v>2</v>
      </c>
      <c r="H10" s="44">
        <v>0</v>
      </c>
      <c r="I10" s="44">
        <v>62</v>
      </c>
      <c r="J10" s="44">
        <v>0</v>
      </c>
      <c r="K10" s="38">
        <f t="shared" si="1"/>
        <v>365</v>
      </c>
      <c r="L10"/>
      <c r="M10"/>
      <c r="N10"/>
    </row>
    <row r="11" spans="1:14" ht="16.5" customHeight="1">
      <c r="A11" s="43" t="s">
        <v>67</v>
      </c>
      <c r="B11" s="42">
        <v>331613</v>
      </c>
      <c r="C11" s="42">
        <v>269069</v>
      </c>
      <c r="D11" s="42">
        <v>330488</v>
      </c>
      <c r="E11" s="42">
        <v>180338</v>
      </c>
      <c r="F11" s="42">
        <v>233654</v>
      </c>
      <c r="G11" s="42">
        <v>224614</v>
      </c>
      <c r="H11" s="42">
        <v>255958</v>
      </c>
      <c r="I11" s="42">
        <v>362325</v>
      </c>
      <c r="J11" s="42">
        <v>117242</v>
      </c>
      <c r="K11" s="38">
        <f t="shared" si="1"/>
        <v>2305301</v>
      </c>
      <c r="L11" s="59"/>
      <c r="M11" s="59"/>
      <c r="N11" s="59"/>
    </row>
    <row r="12" spans="1:14" ht="16.5" customHeight="1">
      <c r="A12" s="22" t="s">
        <v>79</v>
      </c>
      <c r="B12" s="42">
        <v>22332</v>
      </c>
      <c r="C12" s="42">
        <v>19671</v>
      </c>
      <c r="D12" s="42">
        <v>24656</v>
      </c>
      <c r="E12" s="42">
        <v>16454</v>
      </c>
      <c r="F12" s="42">
        <v>13974</v>
      </c>
      <c r="G12" s="42">
        <v>12425</v>
      </c>
      <c r="H12" s="42">
        <v>12106</v>
      </c>
      <c r="I12" s="42">
        <v>18781</v>
      </c>
      <c r="J12" s="42">
        <v>5071</v>
      </c>
      <c r="K12" s="38">
        <f t="shared" si="1"/>
        <v>145470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309281</v>
      </c>
      <c r="C13" s="42">
        <f>+C11-C12</f>
        <v>249398</v>
      </c>
      <c r="D13" s="42">
        <f>+D11-D12</f>
        <v>305832</v>
      </c>
      <c r="E13" s="42">
        <f aca="true" t="shared" si="3" ref="E13:J13">+E11-E12</f>
        <v>163884</v>
      </c>
      <c r="F13" s="42">
        <f t="shared" si="3"/>
        <v>219680</v>
      </c>
      <c r="G13" s="42">
        <f t="shared" si="3"/>
        <v>212189</v>
      </c>
      <c r="H13" s="42">
        <f t="shared" si="3"/>
        <v>243852</v>
      </c>
      <c r="I13" s="42">
        <f t="shared" si="3"/>
        <v>343544</v>
      </c>
      <c r="J13" s="42">
        <f t="shared" si="3"/>
        <v>112171</v>
      </c>
      <c r="K13" s="38">
        <f t="shared" si="1"/>
        <v>2159831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1.106988596539213</v>
      </c>
      <c r="C18" s="39">
        <v>1.160725509179663</v>
      </c>
      <c r="D18" s="39">
        <v>1.078119809844746</v>
      </c>
      <c r="E18" s="39">
        <v>1.376790700284693</v>
      </c>
      <c r="F18" s="39">
        <v>1.012050275010268</v>
      </c>
      <c r="G18" s="39">
        <v>1.155446131494269</v>
      </c>
      <c r="H18" s="39">
        <v>1.184582357606143</v>
      </c>
      <c r="I18" s="39">
        <v>1.111939729144623</v>
      </c>
      <c r="J18" s="39">
        <v>1.078736334166955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1766999.2399999998</v>
      </c>
      <c r="C20" s="36">
        <f aca="true" t="shared" si="4" ref="C20:J20">SUM(C21:C28)</f>
        <v>1671419.39</v>
      </c>
      <c r="D20" s="36">
        <f t="shared" si="4"/>
        <v>2077946.1900000002</v>
      </c>
      <c r="E20" s="36">
        <f t="shared" si="4"/>
        <v>1283381.59</v>
      </c>
      <c r="F20" s="36">
        <f t="shared" si="4"/>
        <v>1275033.7399999998</v>
      </c>
      <c r="G20" s="36">
        <f t="shared" si="4"/>
        <v>1381396.1199999999</v>
      </c>
      <c r="H20" s="36">
        <f t="shared" si="4"/>
        <v>1284187.95</v>
      </c>
      <c r="I20" s="36">
        <f t="shared" si="4"/>
        <v>1775260.2600000002</v>
      </c>
      <c r="J20" s="36">
        <f t="shared" si="4"/>
        <v>617541</v>
      </c>
      <c r="K20" s="36">
        <f aca="true" t="shared" si="5" ref="K20:K28">SUM(B20:J20)</f>
        <v>13133165.479999999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1536170.88</v>
      </c>
      <c r="C21" s="58">
        <f>ROUND((C15+C16)*C7,2)</f>
        <v>1387031.64</v>
      </c>
      <c r="D21" s="58">
        <f aca="true" t="shared" si="6" ref="D21:J21">ROUND((D15+D16)*D7,2)</f>
        <v>1859832.71</v>
      </c>
      <c r="E21" s="58">
        <f t="shared" si="6"/>
        <v>894312.79</v>
      </c>
      <c r="F21" s="58">
        <f t="shared" si="6"/>
        <v>1217105.52</v>
      </c>
      <c r="G21" s="58">
        <f t="shared" si="6"/>
        <v>1154830.04</v>
      </c>
      <c r="H21" s="58">
        <f t="shared" si="6"/>
        <v>1040675.84</v>
      </c>
      <c r="I21" s="58">
        <f t="shared" si="6"/>
        <v>1525129.87</v>
      </c>
      <c r="J21" s="58">
        <f t="shared" si="6"/>
        <v>551204.74</v>
      </c>
      <c r="K21" s="30">
        <f t="shared" si="5"/>
        <v>11166294.03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164352.77</v>
      </c>
      <c r="C22" s="30">
        <f t="shared" si="7"/>
        <v>222931.37</v>
      </c>
      <c r="D22" s="30">
        <f t="shared" si="7"/>
        <v>145289.78</v>
      </c>
      <c r="E22" s="30">
        <f t="shared" si="7"/>
        <v>336968.74</v>
      </c>
      <c r="F22" s="30">
        <f t="shared" si="7"/>
        <v>14666.46</v>
      </c>
      <c r="G22" s="30">
        <f t="shared" si="7"/>
        <v>179513.86</v>
      </c>
      <c r="H22" s="30">
        <f t="shared" si="7"/>
        <v>192090.4</v>
      </c>
      <c r="I22" s="30">
        <f t="shared" si="7"/>
        <v>170722.62</v>
      </c>
      <c r="J22" s="30">
        <f t="shared" si="7"/>
        <v>43399.84</v>
      </c>
      <c r="K22" s="30">
        <f t="shared" si="5"/>
        <v>1469935.84</v>
      </c>
      <c r="L22"/>
      <c r="M22"/>
      <c r="N22"/>
    </row>
    <row r="23" spans="1:14" ht="16.5" customHeight="1">
      <c r="A23" s="18" t="s">
        <v>26</v>
      </c>
      <c r="B23" s="30">
        <v>62230.38</v>
      </c>
      <c r="C23" s="30">
        <v>55667.09</v>
      </c>
      <c r="D23" s="30">
        <v>64781.62</v>
      </c>
      <c r="E23" s="30">
        <v>45201.52</v>
      </c>
      <c r="F23" s="30">
        <v>39778.93</v>
      </c>
      <c r="G23" s="30">
        <v>43405.44</v>
      </c>
      <c r="H23" s="30">
        <v>46110.47</v>
      </c>
      <c r="I23" s="30">
        <v>73376.19</v>
      </c>
      <c r="J23" s="30">
        <v>20318.99</v>
      </c>
      <c r="K23" s="30">
        <f t="shared" si="5"/>
        <v>450870.62999999995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5188.29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27670.88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1318.24</v>
      </c>
      <c r="C26" s="30">
        <v>1247.9</v>
      </c>
      <c r="D26" s="30">
        <v>1550.1</v>
      </c>
      <c r="E26" s="30">
        <v>958.72</v>
      </c>
      <c r="F26" s="30">
        <v>950.9</v>
      </c>
      <c r="G26" s="30">
        <v>1031.66</v>
      </c>
      <c r="H26" s="30">
        <v>958.72</v>
      </c>
      <c r="I26" s="30">
        <v>1326.05</v>
      </c>
      <c r="J26" s="30">
        <v>461.12</v>
      </c>
      <c r="K26" s="30">
        <f t="shared" si="5"/>
        <v>9803.41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857.45</v>
      </c>
      <c r="C28" s="30">
        <v>792.33</v>
      </c>
      <c r="D28" s="30">
        <v>960.56</v>
      </c>
      <c r="E28" s="30">
        <v>551.98</v>
      </c>
      <c r="F28" s="30">
        <v>576.18</v>
      </c>
      <c r="G28" s="30">
        <v>655.11</v>
      </c>
      <c r="H28" s="30">
        <v>665.51</v>
      </c>
      <c r="I28" s="30">
        <v>952.21</v>
      </c>
      <c r="J28" s="30">
        <v>313.72</v>
      </c>
      <c r="K28" s="30">
        <f t="shared" si="5"/>
        <v>6325.05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-114880.1</v>
      </c>
      <c r="C31" s="30">
        <f t="shared" si="8"/>
        <v>-77066.6</v>
      </c>
      <c r="D31" s="30">
        <f t="shared" si="8"/>
        <v>-102796.79999999996</v>
      </c>
      <c r="E31" s="30">
        <f t="shared" si="8"/>
        <v>-104614.23999999999</v>
      </c>
      <c r="F31" s="30">
        <f t="shared" si="8"/>
        <v>-50494.4</v>
      </c>
      <c r="G31" s="30">
        <f t="shared" si="8"/>
        <v>-65542.2</v>
      </c>
      <c r="H31" s="30">
        <f t="shared" si="8"/>
        <v>-34167.84</v>
      </c>
      <c r="I31" s="30">
        <f t="shared" si="8"/>
        <v>-90488.45999999999</v>
      </c>
      <c r="J31" s="30">
        <f t="shared" si="8"/>
        <v>-28580.61</v>
      </c>
      <c r="K31" s="30">
        <f aca="true" t="shared" si="9" ref="K31:K39">SUM(B31:J31)</f>
        <v>-668631.25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-114880.1</v>
      </c>
      <c r="C32" s="30">
        <f t="shared" si="10"/>
        <v>-77066.6</v>
      </c>
      <c r="D32" s="30">
        <f t="shared" si="10"/>
        <v>-80414.35</v>
      </c>
      <c r="E32" s="30">
        <f t="shared" si="10"/>
        <v>-104614.23999999999</v>
      </c>
      <c r="F32" s="30">
        <f t="shared" si="10"/>
        <v>-50494.4</v>
      </c>
      <c r="G32" s="30">
        <f t="shared" si="10"/>
        <v>-65542.2</v>
      </c>
      <c r="H32" s="30">
        <f t="shared" si="10"/>
        <v>-34167.84</v>
      </c>
      <c r="I32" s="30">
        <f t="shared" si="10"/>
        <v>-90488.45999999999</v>
      </c>
      <c r="J32" s="30">
        <f t="shared" si="10"/>
        <v>-22101.010000000002</v>
      </c>
      <c r="K32" s="30">
        <f t="shared" si="9"/>
        <v>-639769.2000000001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-66096.8</v>
      </c>
      <c r="C33" s="30">
        <f t="shared" si="11"/>
        <v>-69828</v>
      </c>
      <c r="D33" s="30">
        <f t="shared" si="11"/>
        <v>-62339.2</v>
      </c>
      <c r="E33" s="30">
        <f t="shared" si="11"/>
        <v>-44264</v>
      </c>
      <c r="F33" s="30">
        <f t="shared" si="11"/>
        <v>-50494.4</v>
      </c>
      <c r="G33" s="30">
        <f t="shared" si="11"/>
        <v>-24860</v>
      </c>
      <c r="H33" s="30">
        <f t="shared" si="11"/>
        <v>-20477.6</v>
      </c>
      <c r="I33" s="30">
        <f t="shared" si="11"/>
        <v>-69124</v>
      </c>
      <c r="J33" s="30">
        <f t="shared" si="11"/>
        <v>-15510</v>
      </c>
      <c r="K33" s="30">
        <f t="shared" si="9"/>
        <v>-422994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-48783.3</v>
      </c>
      <c r="C36" s="30">
        <v>-7238.6</v>
      </c>
      <c r="D36" s="30">
        <v>-18075.15</v>
      </c>
      <c r="E36" s="30">
        <v>-60350.24</v>
      </c>
      <c r="F36" s="26">
        <v>0</v>
      </c>
      <c r="G36" s="30">
        <v>-40682.2</v>
      </c>
      <c r="H36" s="30">
        <v>-13690.24</v>
      </c>
      <c r="I36" s="30">
        <v>-21364.46</v>
      </c>
      <c r="J36" s="30">
        <v>-6591.01</v>
      </c>
      <c r="K36" s="30">
        <f t="shared" si="9"/>
        <v>-216775.19999999998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-22382.449999999953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-6479.6</v>
      </c>
      <c r="K37" s="30">
        <f t="shared" si="9"/>
        <v>-28862.049999999952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1652119.1399999997</v>
      </c>
      <c r="C54" s="27">
        <f t="shared" si="15"/>
        <v>1594352.7899999998</v>
      </c>
      <c r="D54" s="27">
        <f t="shared" si="15"/>
        <v>1975149.3900000001</v>
      </c>
      <c r="E54" s="27">
        <f t="shared" si="15"/>
        <v>1178767.35</v>
      </c>
      <c r="F54" s="27">
        <f t="shared" si="15"/>
        <v>1224539.3399999999</v>
      </c>
      <c r="G54" s="27">
        <f t="shared" si="15"/>
        <v>1315853.92</v>
      </c>
      <c r="H54" s="27">
        <f t="shared" si="15"/>
        <v>1250020.1099999999</v>
      </c>
      <c r="I54" s="27">
        <f t="shared" si="15"/>
        <v>1684771.8000000003</v>
      </c>
      <c r="J54" s="27">
        <f t="shared" si="15"/>
        <v>588960.39</v>
      </c>
      <c r="K54" s="20">
        <f>SUM(B54:J54)</f>
        <v>12464534.23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1652119.12</v>
      </c>
      <c r="C60" s="10">
        <f t="shared" si="17"/>
        <v>1594352.79086693</v>
      </c>
      <c r="D60" s="10">
        <f t="shared" si="17"/>
        <v>1975149.3901935434</v>
      </c>
      <c r="E60" s="10">
        <f t="shared" si="17"/>
        <v>1178767.35504984</v>
      </c>
      <c r="F60" s="10">
        <f t="shared" si="17"/>
        <v>1224539.323084465</v>
      </c>
      <c r="G60" s="10">
        <f t="shared" si="17"/>
        <v>1315853.919952471</v>
      </c>
      <c r="H60" s="10">
        <f t="shared" si="17"/>
        <v>1250020.1074409</v>
      </c>
      <c r="I60" s="10">
        <f>SUM(I61:I73)</f>
        <v>1684771.79</v>
      </c>
      <c r="J60" s="10">
        <f t="shared" si="17"/>
        <v>588960.4035918976</v>
      </c>
      <c r="K60" s="5">
        <f>SUM(K61:K73)</f>
        <v>12464534.200180046</v>
      </c>
      <c r="L60" s="9"/>
    </row>
    <row r="61" spans="1:12" ht="16.5" customHeight="1">
      <c r="A61" s="7" t="s">
        <v>56</v>
      </c>
      <c r="B61" s="8">
        <v>1444447.75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1444447.75</v>
      </c>
      <c r="L61"/>
    </row>
    <row r="62" spans="1:12" ht="16.5" customHeight="1">
      <c r="A62" s="7" t="s">
        <v>57</v>
      </c>
      <c r="B62" s="8">
        <v>207671.37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207671.37</v>
      </c>
      <c r="L62"/>
    </row>
    <row r="63" spans="1:12" ht="16.5" customHeight="1">
      <c r="A63" s="7" t="s">
        <v>4</v>
      </c>
      <c r="B63" s="6">
        <v>0</v>
      </c>
      <c r="C63" s="8">
        <v>1594352.79086693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1594352.79086693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1975149.3901935434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1975149.3901935434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1178767.35504984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1178767.35504984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1224539.323084465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1224539.323084465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1315853.919952471</v>
      </c>
      <c r="H67" s="6">
        <v>0</v>
      </c>
      <c r="I67" s="6">
        <v>0</v>
      </c>
      <c r="J67" s="6">
        <v>0</v>
      </c>
      <c r="K67" s="5">
        <f t="shared" si="18"/>
        <v>1315853.919952471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1250020.1074409</v>
      </c>
      <c r="I68" s="6">
        <v>0</v>
      </c>
      <c r="J68" s="6">
        <v>0</v>
      </c>
      <c r="K68" s="5">
        <f t="shared" si="18"/>
        <v>1250020.1074409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620669.93</v>
      </c>
      <c r="J70" s="6">
        <v>0</v>
      </c>
      <c r="K70" s="5">
        <f t="shared" si="18"/>
        <v>620669.93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1064101.86</v>
      </c>
      <c r="J71" s="6">
        <v>0</v>
      </c>
      <c r="K71" s="5">
        <f t="shared" si="18"/>
        <v>1064101.86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588960.4035918976</v>
      </c>
      <c r="K72" s="5">
        <f t="shared" si="18"/>
        <v>588960.4035918976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2023-08-22T18:08:05Z</dcterms:modified>
  <cp:category/>
  <cp:version/>
  <cp:contentType/>
  <cp:contentStatus/>
</cp:coreProperties>
</file>