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<sst xmlns="http://schemas.openxmlformats.org/spreadsheetml/2006/main" count="82" uniqueCount="81">
  <si>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</si>
  <si>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</si>
  <si>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</si>
  <si>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</si>
  <si>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</si>
  <si>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</si>
  <si>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</si>
  <si>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</si>
  <si>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</si>
  <si>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</si>
  <si>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</si>
  <si>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</si>
  <si>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</si>
  <si>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</si>
  <si>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</si>
  <si>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</si>
  <si>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</si>
  <si>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</si>
  <si>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</si>
  <si>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</si>
  <si>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</si>
  <si>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</si>
  <si>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</si>
  <si>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</si>
  <si>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</si>
  <si>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</si>
  <si>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</si>
  <si>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</si>
  <si>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</si>
  <si>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</si>
  <si>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</si>
  <si>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</si>
  <si>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</si>
  <si>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</si>
  <si>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</si>
  <si>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</si>
  <si>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</si>
  <si>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</si>
  <si>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</si>
  <si>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</si>
  <si>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</si>
  <si>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</si>
  <si>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</si>
  <si>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</si>
  <si>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</si>
  <si>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</si>
  <si>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</si>
  <si>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</si>
  <si>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</si>
  <si>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</si>
  <si>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</si>
  <si>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</si>
  <si>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</si>
  <si>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</si>
  <si>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</si>
  <si>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</si>
  <si>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</si>
  <si>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</si>
  <si>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</si>
  <si>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</si>
  <si>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</si>
  <si>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</si>
  <si>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</si>
  <si>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</si>
  <si>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</si>
  <si>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</si>
  <si>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</si>
  <si>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</si>
  <si>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</si>
  <si>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</si>
  <si>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</si>
  <si>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</si>
  <si>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</si>
  <si>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</si>
  <si>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</si>
  <si>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</si>
  <si>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</si>
  <si>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</si>
  <si>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</si>
  <si>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</si>
  <si>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13/08/23 - VENCIMENTO 18/08/23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</si>
</sst>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87969</v>
      </c>
      <c r="C7" s="46">
        <f aca="true" t="shared" si="0" ref="C7:J7">+C8+C11</f>
        <v>63348</v>
      </c>
      <c r="D7" s="46">
        <f t="shared" si="0"/>
        <v>97724</v>
      </c>
      <c r="E7" s="46">
        <f t="shared" si="0"/>
        <v>44894</v>
      </c>
      <c r="F7" s="46">
        <f t="shared" si="0"/>
        <v>74792</v>
      </c>
      <c r="G7" s="46">
        <f t="shared" si="0"/>
        <v>70813</v>
      </c>
      <c r="H7" s="46">
        <f t="shared" si="0"/>
        <v>81124</v>
      </c>
      <c r="I7" s="46">
        <f t="shared" si="0"/>
        <v>110066</v>
      </c>
      <c r="J7" s="46">
        <f t="shared" si="0"/>
        <v>26550</v>
      </c>
      <c r="K7" s="38">
        <f aca="true" t="shared" si="1" ref="K7:K13">SUM(B7:J7)</f>
        <v>657280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5988</v>
      </c>
      <c r="C8" s="44">
        <f t="shared" si="2"/>
        <v>5665</v>
      </c>
      <c r="D8" s="44">
        <f t="shared" si="2"/>
        <v>6826</v>
      </c>
      <c r="E8" s="44">
        <f t="shared" si="2"/>
        <v>3613</v>
      </c>
      <c r="F8" s="44">
        <f t="shared" si="2"/>
        <v>4920</v>
      </c>
      <c r="G8" s="44">
        <f t="shared" si="2"/>
        <v>2827</v>
      </c>
      <c r="H8" s="44">
        <f t="shared" si="2"/>
        <v>2578</v>
      </c>
      <c r="I8" s="44">
        <f t="shared" si="2"/>
        <v>6431</v>
      </c>
      <c r="J8" s="44">
        <f t="shared" si="2"/>
        <v>823</v>
      </c>
      <c r="K8" s="38">
        <f t="shared" si="1"/>
        <v>39671</v>
      </c>
      <c r="L8"/>
      <c r="M8"/>
      <c r="N8"/>
    </row>
    <row r="9" spans="1:14" ht="16.5" customHeight="1">
      <c r="A9" s="22" t="s">
        <v>32</v>
      </c>
      <c r="B9" s="44">
        <v>5978</v>
      </c>
      <c r="C9" s="44">
        <v>5665</v>
      </c>
      <c r="D9" s="44">
        <v>6826</v>
      </c>
      <c r="E9" s="44">
        <v>3548</v>
      </c>
      <c r="F9" s="44">
        <v>4916</v>
      </c>
      <c r="G9" s="44">
        <v>2827</v>
      </c>
      <c r="H9" s="44">
        <v>2578</v>
      </c>
      <c r="I9" s="44">
        <v>6417</v>
      </c>
      <c r="J9" s="44">
        <v>823</v>
      </c>
      <c r="K9" s="38">
        <f t="shared" si="1"/>
        <v>39578</v>
      </c>
      <c r="L9"/>
      <c r="M9"/>
      <c r="N9"/>
    </row>
    <row r="10" spans="1:14" ht="16.5" customHeight="1">
      <c r="A10" s="22" t="s">
        <v>31</v>
      </c>
      <c r="B10" s="44">
        <v>10</v>
      </c>
      <c r="C10" s="44">
        <v>0</v>
      </c>
      <c r="D10" s="44">
        <v>0</v>
      </c>
      <c r="E10" s="44">
        <v>65</v>
      </c>
      <c r="F10" s="44">
        <v>4</v>
      </c>
      <c r="G10" s="44">
        <v>0</v>
      </c>
      <c r="H10" s="44">
        <v>0</v>
      </c>
      <c r="I10" s="44">
        <v>14</v>
      </c>
      <c r="J10" s="44">
        <v>0</v>
      </c>
      <c r="K10" s="38">
        <f t="shared" si="1"/>
        <v>93</v>
      </c>
      <c r="L10"/>
      <c r="M10"/>
      <c r="N10"/>
    </row>
    <row r="11" spans="1:14" ht="16.5" customHeight="1">
      <c r="A11" s="43" t="s">
        <v>67</v>
      </c>
      <c r="B11" s="42">
        <v>81981</v>
      </c>
      <c r="C11" s="42">
        <v>57683</v>
      </c>
      <c r="D11" s="42">
        <v>90898</v>
      </c>
      <c r="E11" s="42">
        <v>41281</v>
      </c>
      <c r="F11" s="42">
        <v>69872</v>
      </c>
      <c r="G11" s="42">
        <v>67986</v>
      </c>
      <c r="H11" s="42">
        <v>78546</v>
      </c>
      <c r="I11" s="42">
        <v>103635</v>
      </c>
      <c r="J11" s="42">
        <v>25727</v>
      </c>
      <c r="K11" s="38">
        <f t="shared" si="1"/>
        <v>617609</v>
      </c>
      <c r="L11" s="59"/>
      <c r="M11" s="59"/>
      <c r="N11" s="59"/>
    </row>
    <row r="12" spans="1:14" ht="16.5" customHeight="1">
      <c r="A12" s="22" t="s">
        <v>79</v>
      </c>
      <c r="B12" s="42">
        <v>6934</v>
      </c>
      <c r="C12" s="42">
        <v>4972</v>
      </c>
      <c r="D12" s="42">
        <v>9099</v>
      </c>
      <c r="E12" s="42">
        <v>4773</v>
      </c>
      <c r="F12" s="42">
        <v>5135</v>
      </c>
      <c r="G12" s="42">
        <v>4024</v>
      </c>
      <c r="H12" s="42">
        <v>3993</v>
      </c>
      <c r="I12" s="42">
        <v>5892</v>
      </c>
      <c r="J12" s="42">
        <v>1151</v>
      </c>
      <c r="K12" s="38">
        <f t="shared" si="1"/>
        <v>45973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75047</v>
      </c>
      <c r="C13" s="42">
        <f>+C11-C12</f>
        <v>52711</v>
      </c>
      <c r="D13" s="42">
        <f>+D11-D12</f>
        <v>81799</v>
      </c>
      <c r="E13" s="42">
        <f aca="true" t="shared" si="3" ref="E13:J13">+E11-E12</f>
        <v>36508</v>
      </c>
      <c r="F13" s="42">
        <f t="shared" si="3"/>
        <v>64737</v>
      </c>
      <c r="G13" s="42">
        <f t="shared" si="3"/>
        <v>63962</v>
      </c>
      <c r="H13" s="42">
        <f t="shared" si="3"/>
        <v>74553</v>
      </c>
      <c r="I13" s="42">
        <f t="shared" si="3"/>
        <v>97743</v>
      </c>
      <c r="J13" s="42">
        <f t="shared" si="3"/>
        <v>24576</v>
      </c>
      <c r="K13" s="38">
        <f t="shared" si="1"/>
        <v>571636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1.133141037540064</v>
      </c>
      <c r="C18" s="39">
        <v>1.271780139891791</v>
      </c>
      <c r="D18" s="39">
        <v>1.101085446172763</v>
      </c>
      <c r="E18" s="39">
        <v>1.304280991255499</v>
      </c>
      <c r="F18" s="39">
        <v>1.119218913671112</v>
      </c>
      <c r="G18" s="39">
        <v>1.181374334278747</v>
      </c>
      <c r="H18" s="39">
        <v>1.225129602710723</v>
      </c>
      <c r="I18" s="39">
        <v>1.125875733893421</v>
      </c>
      <c r="J18" s="39">
        <v>1.057482090519215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469570.43000000005</v>
      </c>
      <c r="C20" s="36">
        <f aca="true" t="shared" si="4" ref="C20:J20">SUM(C21:C28)</f>
        <v>422468.44</v>
      </c>
      <c r="D20" s="36">
        <f t="shared" si="4"/>
        <v>622370.8800000001</v>
      </c>
      <c r="E20" s="36">
        <f t="shared" si="4"/>
        <v>300788.71</v>
      </c>
      <c r="F20" s="36">
        <f t="shared" si="4"/>
        <v>439370.11000000004</v>
      </c>
      <c r="G20" s="36">
        <f t="shared" si="4"/>
        <v>441107.84</v>
      </c>
      <c r="H20" s="36">
        <f t="shared" si="4"/>
        <v>426134.13</v>
      </c>
      <c r="I20" s="36">
        <f t="shared" si="4"/>
        <v>538739.4999999999</v>
      </c>
      <c r="J20" s="36">
        <f t="shared" si="4"/>
        <v>140307.24999999997</v>
      </c>
      <c r="K20" s="36">
        <f aca="true" t="shared" si="5" ref="K20:K28">SUM(B20:J20)</f>
        <v>3800857.29</v>
      </c>
      <c r="L20"/>
      <c r="M20"/>
      <c r="N20"/>
    </row>
    <row r="21" spans="1:14" ht="16.5" customHeight="1">
      <c r="A21" s="35" t="s">
        <v>28</v>
      </c>
      <c r="B21" s="58">
        <f>ROUND((B15+B16)*B7,2)</f>
        <v>389781.84</v>
      </c>
      <c r="C21" s="58">
        <f>ROUND((C15+C16)*C7,2)</f>
        <v>308359.06</v>
      </c>
      <c r="D21" s="58">
        <f aca="true" t="shared" si="6" ref="D21:J21">ROUND((D15+D16)*D7,2)</f>
        <v>527338.25</v>
      </c>
      <c r="E21" s="58">
        <f t="shared" si="6"/>
        <v>210624.69</v>
      </c>
      <c r="F21" s="58">
        <f t="shared" si="6"/>
        <v>371334.8</v>
      </c>
      <c r="G21" s="58">
        <f t="shared" si="6"/>
        <v>355141.36</v>
      </c>
      <c r="H21" s="58">
        <f t="shared" si="6"/>
        <v>323944.36</v>
      </c>
      <c r="I21" s="58">
        <f t="shared" si="6"/>
        <v>443973.22</v>
      </c>
      <c r="J21" s="58">
        <f t="shared" si="6"/>
        <v>121179.51</v>
      </c>
      <c r="K21" s="30">
        <f t="shared" si="5"/>
        <v>3051677.09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51895.96</v>
      </c>
      <c r="C22" s="30">
        <f t="shared" si="7"/>
        <v>83805.87</v>
      </c>
      <c r="D22" s="30">
        <f t="shared" si="7"/>
        <v>53306.22</v>
      </c>
      <c r="E22" s="30">
        <f t="shared" si="7"/>
        <v>64089.09</v>
      </c>
      <c r="F22" s="30">
        <f t="shared" si="7"/>
        <v>44270.13</v>
      </c>
      <c r="G22" s="30">
        <f t="shared" si="7"/>
        <v>64413.53</v>
      </c>
      <c r="H22" s="30">
        <f t="shared" si="7"/>
        <v>72929.47</v>
      </c>
      <c r="I22" s="30">
        <f t="shared" si="7"/>
        <v>55885.45</v>
      </c>
      <c r="J22" s="30">
        <f t="shared" si="7"/>
        <v>6965.65</v>
      </c>
      <c r="K22" s="30">
        <f t="shared" si="5"/>
        <v>497561.36999999994</v>
      </c>
      <c r="L22"/>
      <c r="M22"/>
      <c r="N22"/>
    </row>
    <row r="23" spans="1:14" ht="16.5" customHeight="1">
      <c r="A23" s="18" t="s">
        <v>26</v>
      </c>
      <c r="B23" s="30">
        <v>23827.18</v>
      </c>
      <c r="C23" s="30">
        <v>24738.27</v>
      </c>
      <c r="D23" s="30">
        <v>33726.01</v>
      </c>
      <c r="E23" s="30">
        <v>19405.65</v>
      </c>
      <c r="F23" s="30">
        <v>20167.72</v>
      </c>
      <c r="G23" s="30">
        <v>17867.09</v>
      </c>
      <c r="H23" s="30">
        <v>23873.51</v>
      </c>
      <c r="I23" s="30">
        <v>32867.48</v>
      </c>
      <c r="J23" s="30">
        <v>9664.5</v>
      </c>
      <c r="K23" s="30">
        <f t="shared" si="5"/>
        <v>206137.41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1138.48</v>
      </c>
      <c r="C26" s="30">
        <v>1023.85</v>
      </c>
      <c r="D26" s="30">
        <v>1508.42</v>
      </c>
      <c r="E26" s="30">
        <v>729.46</v>
      </c>
      <c r="F26" s="30">
        <v>1065.53</v>
      </c>
      <c r="G26" s="30">
        <v>1070.74</v>
      </c>
      <c r="H26" s="30">
        <v>1034.27</v>
      </c>
      <c r="I26" s="30">
        <v>1307.82</v>
      </c>
      <c r="J26" s="30">
        <v>341.28</v>
      </c>
      <c r="K26" s="30">
        <f t="shared" si="5"/>
        <v>9219.85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-26303.2</v>
      </c>
      <c r="C31" s="30">
        <f t="shared" si="8"/>
        <v>-24926</v>
      </c>
      <c r="D31" s="30">
        <f t="shared" si="8"/>
        <v>-538416.85</v>
      </c>
      <c r="E31" s="30">
        <f t="shared" si="8"/>
        <v>-15611.2</v>
      </c>
      <c r="F31" s="30">
        <f t="shared" si="8"/>
        <v>-21630.4</v>
      </c>
      <c r="G31" s="30">
        <f t="shared" si="8"/>
        <v>-12438.8</v>
      </c>
      <c r="H31" s="30">
        <f t="shared" si="8"/>
        <v>-389343.2</v>
      </c>
      <c r="I31" s="30">
        <f t="shared" si="8"/>
        <v>-28234.8</v>
      </c>
      <c r="J31" s="30">
        <f t="shared" si="8"/>
        <v>-10100.8</v>
      </c>
      <c r="K31" s="30">
        <f aca="true" t="shared" si="9" ref="K31:K39">SUM(B31:J31)</f>
        <v>-1067005.25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-26303.2</v>
      </c>
      <c r="C32" s="30">
        <f t="shared" si="10"/>
        <v>-24926</v>
      </c>
      <c r="D32" s="30">
        <f t="shared" si="10"/>
        <v>-30034.4</v>
      </c>
      <c r="E32" s="30">
        <f t="shared" si="10"/>
        <v>-15611.2</v>
      </c>
      <c r="F32" s="30">
        <f t="shared" si="10"/>
        <v>-21630.4</v>
      </c>
      <c r="G32" s="30">
        <f t="shared" si="10"/>
        <v>-12438.8</v>
      </c>
      <c r="H32" s="30">
        <f t="shared" si="10"/>
        <v>-11343.2</v>
      </c>
      <c r="I32" s="30">
        <f t="shared" si="10"/>
        <v>-28234.8</v>
      </c>
      <c r="J32" s="30">
        <f t="shared" si="10"/>
        <v>-3621.2</v>
      </c>
      <c r="K32" s="30">
        <f t="shared" si="9"/>
        <v>-174143.2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-26303.2</v>
      </c>
      <c r="C33" s="30">
        <f t="shared" si="11"/>
        <v>-24926</v>
      </c>
      <c r="D33" s="30">
        <f t="shared" si="11"/>
        <v>-30034.4</v>
      </c>
      <c r="E33" s="30">
        <f t="shared" si="11"/>
        <v>-15611.2</v>
      </c>
      <c r="F33" s="30">
        <f t="shared" si="11"/>
        <v>-21630.4</v>
      </c>
      <c r="G33" s="30">
        <f t="shared" si="11"/>
        <v>-12438.8</v>
      </c>
      <c r="H33" s="30">
        <f t="shared" si="11"/>
        <v>-11343.2</v>
      </c>
      <c r="I33" s="30">
        <f t="shared" si="11"/>
        <v>-28234.8</v>
      </c>
      <c r="J33" s="30">
        <f t="shared" si="11"/>
        <v>-3621.2</v>
      </c>
      <c r="K33" s="30">
        <f t="shared" si="9"/>
        <v>-174143.2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-508382.45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-6479.6</v>
      </c>
      <c r="K37" s="30">
        <f t="shared" si="9"/>
        <v>-892862.0499999999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443267.23000000004</v>
      </c>
      <c r="C54" s="27">
        <f t="shared" si="15"/>
        <v>397542.44</v>
      </c>
      <c r="D54" s="27">
        <f t="shared" si="15"/>
        <v>83954.03000000014</v>
      </c>
      <c r="E54" s="27">
        <f t="shared" si="15"/>
        <v>285177.51</v>
      </c>
      <c r="F54" s="27">
        <f t="shared" si="15"/>
        <v>417739.71</v>
      </c>
      <c r="G54" s="27">
        <f t="shared" si="15"/>
        <v>428669.04000000004</v>
      </c>
      <c r="H54" s="27">
        <f t="shared" si="15"/>
        <v>36790.92999999999</v>
      </c>
      <c r="I54" s="27">
        <f t="shared" si="15"/>
        <v>510504.6999999999</v>
      </c>
      <c r="J54" s="27">
        <f t="shared" si="15"/>
        <v>130206.44999999997</v>
      </c>
      <c r="K54" s="20">
        <f>SUM(B54:J54)</f>
        <v>2733852.04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443267.24</v>
      </c>
      <c r="C60" s="10">
        <f t="shared" si="17"/>
        <v>397542.4365008674</v>
      </c>
      <c r="D60" s="10">
        <f t="shared" si="17"/>
        <v>83954.03448178363</v>
      </c>
      <c r="E60" s="10">
        <f t="shared" si="17"/>
        <v>285177.51323062734</v>
      </c>
      <c r="F60" s="10">
        <f t="shared" si="17"/>
        <v>417739.7133544263</v>
      </c>
      <c r="G60" s="10">
        <f t="shared" si="17"/>
        <v>428669.0241814414</v>
      </c>
      <c r="H60" s="10">
        <f t="shared" si="17"/>
        <v>36790.927717487444</v>
      </c>
      <c r="I60" s="10">
        <f>SUM(I61:I73)</f>
        <v>510504.70999999996</v>
      </c>
      <c r="J60" s="10">
        <f t="shared" si="17"/>
        <v>130206.45282973768</v>
      </c>
      <c r="K60" s="5">
        <f>SUM(K61:K73)</f>
        <v>2733852.0522963707</v>
      </c>
      <c r="L60" s="9"/>
    </row>
    <row r="61" spans="1:12" ht="16.5" customHeight="1">
      <c r="A61" s="7" t="s">
        <v>56</v>
      </c>
      <c r="B61" s="8">
        <v>387548.55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387548.55</v>
      </c>
      <c r="L61"/>
    </row>
    <row r="62" spans="1:12" ht="16.5" customHeight="1">
      <c r="A62" s="7" t="s">
        <v>57</v>
      </c>
      <c r="B62" s="8">
        <v>55718.69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55718.69</v>
      </c>
      <c r="L62"/>
    </row>
    <row r="63" spans="1:12" ht="16.5" customHeight="1">
      <c r="A63" s="7" t="s">
        <v>4</v>
      </c>
      <c r="B63" s="6">
        <v>0</v>
      </c>
      <c r="C63" s="8">
        <v>397542.4365008674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397542.4365008674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83954.03448178363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83954.03448178363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285177.51323062734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285177.51323062734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417739.7133544263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417739.7133544263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428669.0241814414</v>
      </c>
      <c r="H67" s="6">
        <v>0</v>
      </c>
      <c r="I67" s="6">
        <v>0</v>
      </c>
      <c r="J67" s="6">
        <v>0</v>
      </c>
      <c r="K67" s="5">
        <f t="shared" si="18"/>
        <v>428669.0241814414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36790.927717487444</v>
      </c>
      <c r="I68" s="6">
        <v>0</v>
      </c>
      <c r="J68" s="6">
        <v>0</v>
      </c>
      <c r="K68" s="5">
        <f t="shared" si="18"/>
        <v>36790.927717487444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193685.49</v>
      </c>
      <c r="J70" s="6">
        <v>0</v>
      </c>
      <c r="K70" s="5">
        <f t="shared" si="18"/>
        <v>193685.49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316819.22</v>
      </c>
      <c r="J71" s="6">
        <v>0</v>
      </c>
      <c r="K71" s="5">
        <f t="shared" si="18"/>
        <v>316819.22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130206.45282973768</v>
      </c>
      <c r="K72" s="5">
        <f t="shared" si="18"/>
        <v>130206.45282973768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2023-08-17T21:08:22Z</dcterms:modified>
  <cp:category/>
  <cp:version/>
  <cp:contentType/>
  <cp:contentStatus/>
</cp:coreProperties>
</file>