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<sst xmlns="http://schemas.openxmlformats.org/spreadsheetml/2006/main" count="82" uniqueCount="81">
  <si>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</si>
  <si>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</si>
  <si>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</si>
  <si>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</si>
  <si>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</si>
  <si>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</si>
  <si>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</si>
  <si>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</si>
  <si>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</si>
  <si>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</si>
  <si>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</si>
  <si>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</si>
  <si>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</si>
  <si>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</si>
  <si>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</si>
  <si>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</si>
  <si>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</si>
  <si>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</si>
  <si>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</si>
  <si>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</si>
  <si>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</si>
  <si>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</si>
  <si>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</si>
  <si>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</si>
  <si>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</si>
  <si>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</si>
  <si>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</si>
  <si>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</si>
  <si>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</si>
  <si>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</si>
  <si>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</si>
  <si>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</si>
  <si>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</si>
  <si>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</si>
  <si>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</si>
  <si>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</si>
  <si>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</si>
  <si>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</si>
  <si>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</si>
  <si>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</si>
  <si>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</si>
  <si>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</si>
  <si>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</si>
  <si>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</si>
  <si>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</si>
  <si>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</si>
  <si>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</si>
  <si>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</si>
  <si>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</si>
  <si>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</si>
  <si>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</si>
  <si>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</si>
  <si>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</si>
  <si>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</si>
  <si>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</si>
  <si>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</si>
  <si>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</si>
  <si>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</si>
  <si>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</si>
  <si>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</si>
  <si>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</si>
  <si>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</si>
  <si>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</si>
  <si>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</si>
  <si>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</si>
  <si>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</si>
  <si>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</si>
  <si>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</si>
  <si>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</si>
  <si>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</si>
  <si>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</si>
  <si>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</si>
  <si>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</si>
  <si>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</si>
  <si>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</si>
  <si>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</si>
  <si>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</si>
  <si>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</si>
  <si>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</si>
  <si>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</si>
  <si>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10/08/23 - VENCIMENTO 17/08/23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</si>
</sst>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347192</v>
      </c>
      <c r="C7" s="46">
        <f aca="true" t="shared" si="0" ref="C7:J7">+C8+C11</f>
        <v>282893</v>
      </c>
      <c r="D7" s="46">
        <f t="shared" si="0"/>
        <v>335640</v>
      </c>
      <c r="E7" s="46">
        <f t="shared" si="0"/>
        <v>193173</v>
      </c>
      <c r="F7" s="46">
        <f t="shared" si="0"/>
        <v>244911</v>
      </c>
      <c r="G7" s="46">
        <f t="shared" si="0"/>
        <v>236324</v>
      </c>
      <c r="H7" s="46">
        <f t="shared" si="0"/>
        <v>272026</v>
      </c>
      <c r="I7" s="46">
        <f t="shared" si="0"/>
        <v>380752</v>
      </c>
      <c r="J7" s="46">
        <f t="shared" si="0"/>
        <v>123899</v>
      </c>
      <c r="K7" s="38">
        <f aca="true" t="shared" si="1" ref="K7:K13">SUM(B7:J7)</f>
        <v>2416810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15446</v>
      </c>
      <c r="C8" s="44">
        <f t="shared" si="2"/>
        <v>16168</v>
      </c>
      <c r="D8" s="44">
        <f t="shared" si="2"/>
        <v>14482</v>
      </c>
      <c r="E8" s="44">
        <f t="shared" si="2"/>
        <v>10745</v>
      </c>
      <c r="F8" s="44">
        <f t="shared" si="2"/>
        <v>11731</v>
      </c>
      <c r="G8" s="44">
        <f t="shared" si="2"/>
        <v>6107</v>
      </c>
      <c r="H8" s="44">
        <f t="shared" si="2"/>
        <v>5147</v>
      </c>
      <c r="I8" s="44">
        <f t="shared" si="2"/>
        <v>15788</v>
      </c>
      <c r="J8" s="44">
        <f t="shared" si="2"/>
        <v>3573</v>
      </c>
      <c r="K8" s="38">
        <f t="shared" si="1"/>
        <v>99187</v>
      </c>
      <c r="L8"/>
      <c r="M8"/>
      <c r="N8"/>
    </row>
    <row r="9" spans="1:14" ht="16.5" customHeight="1">
      <c r="A9" s="22" t="s">
        <v>32</v>
      </c>
      <c r="B9" s="44">
        <v>15387</v>
      </c>
      <c r="C9" s="44">
        <v>16166</v>
      </c>
      <c r="D9" s="44">
        <v>14482</v>
      </c>
      <c r="E9" s="44">
        <v>10554</v>
      </c>
      <c r="F9" s="44">
        <v>11718</v>
      </c>
      <c r="G9" s="44">
        <v>6106</v>
      </c>
      <c r="H9" s="44">
        <v>5147</v>
      </c>
      <c r="I9" s="44">
        <v>15738</v>
      </c>
      <c r="J9" s="44">
        <v>3573</v>
      </c>
      <c r="K9" s="38">
        <f t="shared" si="1"/>
        <v>98871</v>
      </c>
      <c r="L9"/>
      <c r="M9"/>
      <c r="N9"/>
    </row>
    <row r="10" spans="1:14" ht="16.5" customHeight="1">
      <c r="A10" s="22" t="s">
        <v>31</v>
      </c>
      <c r="B10" s="44">
        <v>59</v>
      </c>
      <c r="C10" s="44">
        <v>2</v>
      </c>
      <c r="D10" s="44">
        <v>0</v>
      </c>
      <c r="E10" s="44">
        <v>191</v>
      </c>
      <c r="F10" s="44">
        <v>13</v>
      </c>
      <c r="G10" s="44">
        <v>1</v>
      </c>
      <c r="H10" s="44">
        <v>0</v>
      </c>
      <c r="I10" s="44">
        <v>50</v>
      </c>
      <c r="J10" s="44">
        <v>0</v>
      </c>
      <c r="K10" s="38">
        <f t="shared" si="1"/>
        <v>316</v>
      </c>
      <c r="L10"/>
      <c r="M10"/>
      <c r="N10"/>
    </row>
    <row r="11" spans="1:14" ht="16.5" customHeight="1">
      <c r="A11" s="43" t="s">
        <v>67</v>
      </c>
      <c r="B11" s="42">
        <v>331746</v>
      </c>
      <c r="C11" s="42">
        <v>266725</v>
      </c>
      <c r="D11" s="42">
        <v>321158</v>
      </c>
      <c r="E11" s="42">
        <v>182428</v>
      </c>
      <c r="F11" s="42">
        <v>233180</v>
      </c>
      <c r="G11" s="42">
        <v>230217</v>
      </c>
      <c r="H11" s="42">
        <v>266879</v>
      </c>
      <c r="I11" s="42">
        <v>364964</v>
      </c>
      <c r="J11" s="42">
        <v>120326</v>
      </c>
      <c r="K11" s="38">
        <f t="shared" si="1"/>
        <v>2317623</v>
      </c>
      <c r="L11" s="59"/>
      <c r="M11" s="59"/>
      <c r="N11" s="59"/>
    </row>
    <row r="12" spans="1:14" ht="16.5" customHeight="1">
      <c r="A12" s="22" t="s">
        <v>79</v>
      </c>
      <c r="B12" s="42">
        <v>22528</v>
      </c>
      <c r="C12" s="42">
        <v>19759</v>
      </c>
      <c r="D12" s="42">
        <v>24651</v>
      </c>
      <c r="E12" s="42">
        <v>16728</v>
      </c>
      <c r="F12" s="42">
        <v>14009</v>
      </c>
      <c r="G12" s="42">
        <v>12468</v>
      </c>
      <c r="H12" s="42">
        <v>12977</v>
      </c>
      <c r="I12" s="42">
        <v>18976</v>
      </c>
      <c r="J12" s="42">
        <v>5211</v>
      </c>
      <c r="K12" s="38">
        <f t="shared" si="1"/>
        <v>147307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309218</v>
      </c>
      <c r="C13" s="42">
        <f>+C11-C12</f>
        <v>246966</v>
      </c>
      <c r="D13" s="42">
        <f>+D11-D12</f>
        <v>296507</v>
      </c>
      <c r="E13" s="42">
        <f aca="true" t="shared" si="3" ref="E13:J13">+E11-E12</f>
        <v>165700</v>
      </c>
      <c r="F13" s="42">
        <f t="shared" si="3"/>
        <v>219171</v>
      </c>
      <c r="G13" s="42">
        <f t="shared" si="3"/>
        <v>217749</v>
      </c>
      <c r="H13" s="42">
        <f t="shared" si="3"/>
        <v>253902</v>
      </c>
      <c r="I13" s="42">
        <f t="shared" si="3"/>
        <v>345988</v>
      </c>
      <c r="J13" s="42">
        <f t="shared" si="3"/>
        <v>115115</v>
      </c>
      <c r="K13" s="38">
        <f t="shared" si="1"/>
        <v>2170316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1.098767017720169</v>
      </c>
      <c r="C18" s="39">
        <v>1.158917768933811</v>
      </c>
      <c r="D18" s="39">
        <v>1.095688540651216</v>
      </c>
      <c r="E18" s="39">
        <v>1.355360754587548</v>
      </c>
      <c r="F18" s="39">
        <v>1.004034656465022</v>
      </c>
      <c r="G18" s="39">
        <v>1.124738876174055</v>
      </c>
      <c r="H18" s="39">
        <v>1.114352269772914</v>
      </c>
      <c r="I18" s="39">
        <v>1.098336220574887</v>
      </c>
      <c r="J18" s="39">
        <v>1.050675305524974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1757465.9100000001</v>
      </c>
      <c r="C20" s="36">
        <f aca="true" t="shared" si="4" ref="C20:J20">SUM(C21:C28)</f>
        <v>1656246.11</v>
      </c>
      <c r="D20" s="36">
        <f t="shared" si="4"/>
        <v>2057826.55</v>
      </c>
      <c r="E20" s="36">
        <f t="shared" si="4"/>
        <v>1280685.09</v>
      </c>
      <c r="F20" s="36">
        <f t="shared" si="4"/>
        <v>1264817.52</v>
      </c>
      <c r="G20" s="36">
        <f t="shared" si="4"/>
        <v>1380368.7300000002</v>
      </c>
      <c r="H20" s="36">
        <f t="shared" si="4"/>
        <v>1260298.5799999998</v>
      </c>
      <c r="I20" s="36">
        <f t="shared" si="4"/>
        <v>1766329.44</v>
      </c>
      <c r="J20" s="36">
        <f t="shared" si="4"/>
        <v>616780.9199999999</v>
      </c>
      <c r="K20" s="36">
        <f aca="true" t="shared" si="5" ref="K20:K28">SUM(B20:J20)</f>
        <v>13040818.85</v>
      </c>
      <c r="L20"/>
      <c r="M20"/>
      <c r="N20"/>
    </row>
    <row r="21" spans="1:14" ht="16.5" customHeight="1">
      <c r="A21" s="35" t="s">
        <v>28</v>
      </c>
      <c r="B21" s="58">
        <f>ROUND((B15+B16)*B7,2)</f>
        <v>1538373.03</v>
      </c>
      <c r="C21" s="58">
        <f>ROUND((C15+C16)*C7,2)</f>
        <v>1377038.26</v>
      </c>
      <c r="D21" s="58">
        <f aca="true" t="shared" si="6" ref="D21:J21">ROUND((D15+D16)*D7,2)</f>
        <v>1811180.57</v>
      </c>
      <c r="E21" s="58">
        <f t="shared" si="6"/>
        <v>906290.45</v>
      </c>
      <c r="F21" s="58">
        <f t="shared" si="6"/>
        <v>1215958.62</v>
      </c>
      <c r="G21" s="58">
        <f t="shared" si="6"/>
        <v>1185212.12</v>
      </c>
      <c r="H21" s="58">
        <f t="shared" si="6"/>
        <v>1086254.22</v>
      </c>
      <c r="I21" s="58">
        <f t="shared" si="6"/>
        <v>1535839.34</v>
      </c>
      <c r="J21" s="58">
        <f t="shared" si="6"/>
        <v>565499.82</v>
      </c>
      <c r="K21" s="30">
        <f t="shared" si="5"/>
        <v>11221646.430000002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151940.52</v>
      </c>
      <c r="C22" s="30">
        <f t="shared" si="7"/>
        <v>218835.85</v>
      </c>
      <c r="D22" s="30">
        <f t="shared" si="7"/>
        <v>173309.23</v>
      </c>
      <c r="E22" s="30">
        <f t="shared" si="7"/>
        <v>322060.06</v>
      </c>
      <c r="F22" s="30">
        <f t="shared" si="7"/>
        <v>4905.98</v>
      </c>
      <c r="G22" s="30">
        <f t="shared" si="7"/>
        <v>147842.03</v>
      </c>
      <c r="H22" s="30">
        <f t="shared" si="7"/>
        <v>124215.64</v>
      </c>
      <c r="I22" s="30">
        <f t="shared" si="7"/>
        <v>151028.64</v>
      </c>
      <c r="J22" s="30">
        <f t="shared" si="7"/>
        <v>28656.88</v>
      </c>
      <c r="K22" s="30">
        <f t="shared" si="5"/>
        <v>1322794.8299999996</v>
      </c>
      <c r="L22"/>
      <c r="M22"/>
      <c r="N22"/>
    </row>
    <row r="23" spans="1:14" ht="16.5" customHeight="1">
      <c r="A23" s="18" t="s">
        <v>26</v>
      </c>
      <c r="B23" s="30">
        <v>62899.34</v>
      </c>
      <c r="C23" s="30">
        <v>54582.71</v>
      </c>
      <c r="D23" s="30">
        <v>65292.06</v>
      </c>
      <c r="E23" s="30">
        <v>45428.23</v>
      </c>
      <c r="F23" s="30">
        <v>40467.48</v>
      </c>
      <c r="G23" s="30">
        <v>43657.38</v>
      </c>
      <c r="H23" s="30">
        <v>44525.3</v>
      </c>
      <c r="I23" s="30">
        <v>73424.67</v>
      </c>
      <c r="J23" s="30">
        <v>20001.58</v>
      </c>
      <c r="K23" s="30">
        <f t="shared" si="5"/>
        <v>450278.75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1326.05</v>
      </c>
      <c r="C26" s="30">
        <v>1247.9</v>
      </c>
      <c r="D26" s="30">
        <v>1552.71</v>
      </c>
      <c r="E26" s="30">
        <v>966.53</v>
      </c>
      <c r="F26" s="30">
        <v>953.51</v>
      </c>
      <c r="G26" s="30">
        <v>1042.08</v>
      </c>
      <c r="H26" s="30">
        <v>950.9</v>
      </c>
      <c r="I26" s="30">
        <v>1331.26</v>
      </c>
      <c r="J26" s="30">
        <v>466.33</v>
      </c>
      <c r="K26" s="30">
        <f t="shared" si="5"/>
        <v>9837.269999999999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665.51</v>
      </c>
      <c r="I28" s="30">
        <v>952.21</v>
      </c>
      <c r="J28" s="30">
        <v>313.72</v>
      </c>
      <c r="K28" s="30">
        <f t="shared" si="5"/>
        <v>6325.05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-130844.15</v>
      </c>
      <c r="C31" s="30">
        <f t="shared" si="8"/>
        <v>-83649.33999999998</v>
      </c>
      <c r="D31" s="30">
        <f t="shared" si="8"/>
        <v>-106704.65000000005</v>
      </c>
      <c r="E31" s="30">
        <f t="shared" si="8"/>
        <v>-96046.4</v>
      </c>
      <c r="F31" s="30">
        <f t="shared" si="8"/>
        <v>-52945.2</v>
      </c>
      <c r="G31" s="30">
        <f t="shared" si="8"/>
        <v>-66601.28</v>
      </c>
      <c r="H31" s="30">
        <f t="shared" si="8"/>
        <v>-38670.540000000095</v>
      </c>
      <c r="I31" s="30">
        <f t="shared" si="8"/>
        <v>-90047.38</v>
      </c>
      <c r="J31" s="30">
        <f t="shared" si="8"/>
        <v>-30770.460000000003</v>
      </c>
      <c r="K31" s="30">
        <f aca="true" t="shared" si="9" ref="K31:K39">SUM(B31:J31)</f>
        <v>-696279.4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-108826.55</v>
      </c>
      <c r="C32" s="30">
        <f t="shared" si="10"/>
        <v>-77748.93999999999</v>
      </c>
      <c r="D32" s="30">
        <f t="shared" si="10"/>
        <v>-80718.6</v>
      </c>
      <c r="E32" s="30">
        <f t="shared" si="10"/>
        <v>-94581.2</v>
      </c>
      <c r="F32" s="30">
        <f t="shared" si="10"/>
        <v>-51559.2</v>
      </c>
      <c r="G32" s="30">
        <f t="shared" si="10"/>
        <v>-62482.880000000005</v>
      </c>
      <c r="H32" s="30">
        <f t="shared" si="10"/>
        <v>-35264.94</v>
      </c>
      <c r="I32" s="30">
        <f t="shared" si="10"/>
        <v>-88938.58</v>
      </c>
      <c r="J32" s="30">
        <f t="shared" si="10"/>
        <v>-21796.06</v>
      </c>
      <c r="K32" s="30">
        <f t="shared" si="9"/>
        <v>-621916.9500000001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-67702.8</v>
      </c>
      <c r="C33" s="30">
        <f t="shared" si="11"/>
        <v>-71130.4</v>
      </c>
      <c r="D33" s="30">
        <f t="shared" si="11"/>
        <v>-63720.8</v>
      </c>
      <c r="E33" s="30">
        <f t="shared" si="11"/>
        <v>-46437.6</v>
      </c>
      <c r="F33" s="30">
        <f t="shared" si="11"/>
        <v>-51559.2</v>
      </c>
      <c r="G33" s="30">
        <f t="shared" si="11"/>
        <v>-26866.4</v>
      </c>
      <c r="H33" s="30">
        <f t="shared" si="11"/>
        <v>-22646.8</v>
      </c>
      <c r="I33" s="30">
        <f t="shared" si="11"/>
        <v>-69247.2</v>
      </c>
      <c r="J33" s="30">
        <f t="shared" si="11"/>
        <v>-15721.2</v>
      </c>
      <c r="K33" s="30">
        <f t="shared" si="9"/>
        <v>-435032.4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-41123.75</v>
      </c>
      <c r="C36" s="30">
        <v>-6618.54</v>
      </c>
      <c r="D36" s="30">
        <v>-16997.8</v>
      </c>
      <c r="E36" s="30">
        <v>-48143.6</v>
      </c>
      <c r="F36" s="26">
        <v>0</v>
      </c>
      <c r="G36" s="30">
        <v>-35616.48</v>
      </c>
      <c r="H36" s="30">
        <v>-12618.14</v>
      </c>
      <c r="I36" s="30">
        <v>-19691.38</v>
      </c>
      <c r="J36" s="30">
        <v>-6074.86</v>
      </c>
      <c r="K36" s="30">
        <f t="shared" si="9"/>
        <v>-186884.55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-22017.6</v>
      </c>
      <c r="C37" s="27">
        <f t="shared" si="12"/>
        <v>-5900.4</v>
      </c>
      <c r="D37" s="27">
        <f t="shared" si="12"/>
        <v>-25986.050000000047</v>
      </c>
      <c r="E37" s="27">
        <f t="shared" si="12"/>
        <v>-1465.2</v>
      </c>
      <c r="F37" s="27">
        <f t="shared" si="12"/>
        <v>-1386</v>
      </c>
      <c r="G37" s="27">
        <f t="shared" si="12"/>
        <v>-4118.4</v>
      </c>
      <c r="H37" s="27">
        <f t="shared" si="12"/>
        <v>-3405.600000000093</v>
      </c>
      <c r="I37" s="27">
        <f t="shared" si="12"/>
        <v>-1108.8</v>
      </c>
      <c r="J37" s="27">
        <f t="shared" si="12"/>
        <v>-8974.400000000001</v>
      </c>
      <c r="K37" s="30">
        <f t="shared" si="9"/>
        <v>-74362.45000000014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-22017.6</v>
      </c>
      <c r="C40" s="17">
        <v>-5900.4</v>
      </c>
      <c r="D40" s="17">
        <v>-3603.6</v>
      </c>
      <c r="E40" s="17">
        <v>-1465.2</v>
      </c>
      <c r="F40" s="17">
        <v>-1386</v>
      </c>
      <c r="G40" s="17">
        <v>-4118.4</v>
      </c>
      <c r="H40" s="17">
        <v>-3405.6</v>
      </c>
      <c r="I40" s="17">
        <v>-1108.8</v>
      </c>
      <c r="J40" s="17">
        <v>-2494.8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1626621.7600000002</v>
      </c>
      <c r="C54" s="27">
        <f t="shared" si="15"/>
        <v>1572596.77</v>
      </c>
      <c r="D54" s="27">
        <f t="shared" si="15"/>
        <v>1951121.9</v>
      </c>
      <c r="E54" s="27">
        <f t="shared" si="15"/>
        <v>1184638.6900000002</v>
      </c>
      <c r="F54" s="27">
        <f t="shared" si="15"/>
        <v>1211872.32</v>
      </c>
      <c r="G54" s="27">
        <f t="shared" si="15"/>
        <v>1313767.4500000002</v>
      </c>
      <c r="H54" s="27">
        <f t="shared" si="15"/>
        <v>1221628.0399999998</v>
      </c>
      <c r="I54" s="27">
        <f t="shared" si="15"/>
        <v>1676282.06</v>
      </c>
      <c r="J54" s="27">
        <f t="shared" si="15"/>
        <v>586010.46</v>
      </c>
      <c r="K54" s="20">
        <f>SUM(B54:J54)</f>
        <v>12344539.45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1626621.76</v>
      </c>
      <c r="C60" s="10">
        <f t="shared" si="17"/>
        <v>1572596.7520753911</v>
      </c>
      <c r="D60" s="10">
        <f t="shared" si="17"/>
        <v>1951121.8942145188</v>
      </c>
      <c r="E60" s="10">
        <f t="shared" si="17"/>
        <v>1184638.6768517268</v>
      </c>
      <c r="F60" s="10">
        <f t="shared" si="17"/>
        <v>1211872.3241505949</v>
      </c>
      <c r="G60" s="10">
        <f t="shared" si="17"/>
        <v>1313767.451676665</v>
      </c>
      <c r="H60" s="10">
        <f t="shared" si="17"/>
        <v>1221628.0451909867</v>
      </c>
      <c r="I60" s="10">
        <f>SUM(I61:I73)</f>
        <v>1676282.0499999998</v>
      </c>
      <c r="J60" s="10">
        <f t="shared" si="17"/>
        <v>586010.4501532136</v>
      </c>
      <c r="K60" s="5">
        <f>SUM(K61:K73)</f>
        <v>12344539.404313097</v>
      </c>
      <c r="L60" s="9"/>
    </row>
    <row r="61" spans="1:12" ht="16.5" customHeight="1">
      <c r="A61" s="7" t="s">
        <v>56</v>
      </c>
      <c r="B61" s="8">
        <v>1421992.74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1421992.74</v>
      </c>
      <c r="L61"/>
    </row>
    <row r="62" spans="1:12" ht="16.5" customHeight="1">
      <c r="A62" s="7" t="s">
        <v>57</v>
      </c>
      <c r="B62" s="8">
        <v>204629.02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204629.02</v>
      </c>
      <c r="L62"/>
    </row>
    <row r="63" spans="1:12" ht="16.5" customHeight="1">
      <c r="A63" s="7" t="s">
        <v>4</v>
      </c>
      <c r="B63" s="6">
        <v>0</v>
      </c>
      <c r="C63" s="8">
        <v>1572596.7520753911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1572596.7520753911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1951121.8942145188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1951121.8942145188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1184638.6768517268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1184638.6768517268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1211872.3241505949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1211872.3241505949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1313767.451676665</v>
      </c>
      <c r="H67" s="6">
        <v>0</v>
      </c>
      <c r="I67" s="6">
        <v>0</v>
      </c>
      <c r="J67" s="6">
        <v>0</v>
      </c>
      <c r="K67" s="5">
        <f t="shared" si="18"/>
        <v>1313767.451676665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1221628.0451909867</v>
      </c>
      <c r="I68" s="6">
        <v>0</v>
      </c>
      <c r="J68" s="6">
        <v>0</v>
      </c>
      <c r="K68" s="5">
        <f t="shared" si="18"/>
        <v>1221628.0451909867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618548.08</v>
      </c>
      <c r="J70" s="6">
        <v>0</v>
      </c>
      <c r="K70" s="5">
        <f t="shared" si="18"/>
        <v>618548.08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1057733.97</v>
      </c>
      <c r="J71" s="6">
        <v>0</v>
      </c>
      <c r="K71" s="5">
        <f t="shared" si="18"/>
        <v>1057733.97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586010.4501532136</v>
      </c>
      <c r="K72" s="5">
        <f t="shared" si="18"/>
        <v>586010.4501532136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2023-08-17T17:21:27Z</dcterms:modified>
  <cp:category/>
  <cp:version/>
  <cp:contentType/>
  <cp:contentStatus/>
</cp:coreProperties>
</file>