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<sst xmlns="http://schemas.openxmlformats.org/spreadsheetml/2006/main" count="82" uniqueCount="81">
  <si>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</si>
  <si>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</si>
  <si>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</si>
  <si>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</si>
  <si>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</si>
  <si>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</si>
  <si>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</si>
  <si>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</si>
  <si>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</si>
  <si>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</si>
  <si>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</si>
  <si>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</si>
  <si>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</si>
  <si>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</si>
  <si>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</si>
  <si>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</si>
  <si>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</si>
  <si>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</si>
  <si>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</si>
  <si>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</si>
  <si>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</si>
  <si>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</si>
  <si>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</si>
  <si>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</si>
  <si>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</si>
  <si>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</si>
  <si>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</si>
  <si>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</si>
  <si>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</si>
  <si>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</si>
  <si>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</si>
  <si>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</si>
  <si>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</si>
  <si>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</si>
  <si>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</si>
  <si>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</si>
  <si>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</si>
  <si>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</si>
  <si>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</si>
  <si>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</si>
  <si>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</si>
  <si>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</si>
  <si>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</si>
  <si>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</si>
  <si>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</si>
  <si>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</si>
  <si>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</si>
  <si>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</si>
  <si>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</si>
  <si>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</si>
  <si>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</si>
  <si>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</si>
  <si>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</si>
  <si>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</si>
  <si>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</si>
  <si>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</si>
  <si>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</si>
  <si>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</si>
  <si>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</si>
  <si>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</si>
  <si>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</si>
  <si>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</si>
  <si>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</si>
  <si>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</si>
  <si>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</si>
  <si>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</si>
  <si>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</si>
  <si>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</si>
  <si>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</si>
  <si>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</si>
  <si>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</si>
  <si>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</si>
  <si>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</si>
  <si>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</si>
  <si>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</si>
  <si>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</si>
  <si>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</si>
  <si>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</si>
  <si>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</si>
  <si>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</si>
  <si>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03/08/23 - VENCIMENTO 10/08/23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</si>
</sst>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340305</v>
      </c>
      <c r="C7" s="46">
        <f aca="true" t="shared" si="0" ref="C7:J7">+C8+C11</f>
        <v>278171</v>
      </c>
      <c r="D7" s="46">
        <f t="shared" si="0"/>
        <v>331430</v>
      </c>
      <c r="E7" s="46">
        <f t="shared" si="0"/>
        <v>187467</v>
      </c>
      <c r="F7" s="46">
        <f t="shared" si="0"/>
        <v>239574</v>
      </c>
      <c r="G7" s="46">
        <f t="shared" si="0"/>
        <v>231427</v>
      </c>
      <c r="H7" s="46">
        <f t="shared" si="0"/>
        <v>266255</v>
      </c>
      <c r="I7" s="46">
        <f t="shared" si="0"/>
        <v>375737</v>
      </c>
      <c r="J7" s="46">
        <f t="shared" si="0"/>
        <v>122324</v>
      </c>
      <c r="K7" s="38">
        <f aca="true" t="shared" si="1" ref="K7:K13">SUM(B7:J7)</f>
        <v>2372690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15134</v>
      </c>
      <c r="C8" s="44">
        <f t="shared" si="2"/>
        <v>15603</v>
      </c>
      <c r="D8" s="44">
        <f t="shared" si="2"/>
        <v>14024</v>
      </c>
      <c r="E8" s="44">
        <f t="shared" si="2"/>
        <v>10345</v>
      </c>
      <c r="F8" s="44">
        <f t="shared" si="2"/>
        <v>11597</v>
      </c>
      <c r="G8" s="44">
        <f t="shared" si="2"/>
        <v>5862</v>
      </c>
      <c r="H8" s="44">
        <f t="shared" si="2"/>
        <v>4796</v>
      </c>
      <c r="I8" s="44">
        <f t="shared" si="2"/>
        <v>15788</v>
      </c>
      <c r="J8" s="44">
        <f t="shared" si="2"/>
        <v>3393</v>
      </c>
      <c r="K8" s="38">
        <f t="shared" si="1"/>
        <v>96542</v>
      </c>
      <c r="L8"/>
      <c r="M8"/>
      <c r="N8"/>
    </row>
    <row r="9" spans="1:14" ht="16.5" customHeight="1">
      <c r="A9" s="22" t="s">
        <v>32</v>
      </c>
      <c r="B9" s="44">
        <v>15066</v>
      </c>
      <c r="C9" s="44">
        <v>15599</v>
      </c>
      <c r="D9" s="44">
        <v>14024</v>
      </c>
      <c r="E9" s="44">
        <v>10154</v>
      </c>
      <c r="F9" s="44">
        <v>11589</v>
      </c>
      <c r="G9" s="44">
        <v>5860</v>
      </c>
      <c r="H9" s="44">
        <v>4796</v>
      </c>
      <c r="I9" s="44">
        <v>15731</v>
      </c>
      <c r="J9" s="44">
        <v>3393</v>
      </c>
      <c r="K9" s="38">
        <f t="shared" si="1"/>
        <v>96212</v>
      </c>
      <c r="L9"/>
      <c r="M9"/>
      <c r="N9"/>
    </row>
    <row r="10" spans="1:14" ht="16.5" customHeight="1">
      <c r="A10" s="22" t="s">
        <v>31</v>
      </c>
      <c r="B10" s="44">
        <v>68</v>
      </c>
      <c r="C10" s="44">
        <v>4</v>
      </c>
      <c r="D10" s="44">
        <v>0</v>
      </c>
      <c r="E10" s="44">
        <v>191</v>
      </c>
      <c r="F10" s="44">
        <v>8</v>
      </c>
      <c r="G10" s="44">
        <v>2</v>
      </c>
      <c r="H10" s="44">
        <v>0</v>
      </c>
      <c r="I10" s="44">
        <v>57</v>
      </c>
      <c r="J10" s="44">
        <v>0</v>
      </c>
      <c r="K10" s="38">
        <f t="shared" si="1"/>
        <v>330</v>
      </c>
      <c r="L10"/>
      <c r="M10"/>
      <c r="N10"/>
    </row>
    <row r="11" spans="1:14" ht="16.5" customHeight="1">
      <c r="A11" s="43" t="s">
        <v>67</v>
      </c>
      <c r="B11" s="42">
        <v>325171</v>
      </c>
      <c r="C11" s="42">
        <v>262568</v>
      </c>
      <c r="D11" s="42">
        <v>317406</v>
      </c>
      <c r="E11" s="42">
        <v>177122</v>
      </c>
      <c r="F11" s="42">
        <v>227977</v>
      </c>
      <c r="G11" s="42">
        <v>225565</v>
      </c>
      <c r="H11" s="42">
        <v>261459</v>
      </c>
      <c r="I11" s="42">
        <v>359949</v>
      </c>
      <c r="J11" s="42">
        <v>118931</v>
      </c>
      <c r="K11" s="38">
        <f t="shared" si="1"/>
        <v>2276148</v>
      </c>
      <c r="L11" s="59"/>
      <c r="M11" s="59"/>
      <c r="N11" s="59"/>
    </row>
    <row r="12" spans="1:14" ht="16.5" customHeight="1">
      <c r="A12" s="22" t="s">
        <v>79</v>
      </c>
      <c r="B12" s="42">
        <v>22626</v>
      </c>
      <c r="C12" s="42">
        <v>20229</v>
      </c>
      <c r="D12" s="42">
        <v>24491</v>
      </c>
      <c r="E12" s="42">
        <v>16609</v>
      </c>
      <c r="F12" s="42">
        <v>13739</v>
      </c>
      <c r="G12" s="42">
        <v>12565</v>
      </c>
      <c r="H12" s="42">
        <v>12584</v>
      </c>
      <c r="I12" s="42">
        <v>19099</v>
      </c>
      <c r="J12" s="42">
        <v>5054</v>
      </c>
      <c r="K12" s="38">
        <f t="shared" si="1"/>
        <v>146996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302545</v>
      </c>
      <c r="C13" s="42">
        <f>+C11-C12</f>
        <v>242339</v>
      </c>
      <c r="D13" s="42">
        <f>+D11-D12</f>
        <v>292915</v>
      </c>
      <c r="E13" s="42">
        <f aca="true" t="shared" si="3" ref="E13:J13">+E11-E12</f>
        <v>160513</v>
      </c>
      <c r="F13" s="42">
        <f t="shared" si="3"/>
        <v>214238</v>
      </c>
      <c r="G13" s="42">
        <f t="shared" si="3"/>
        <v>213000</v>
      </c>
      <c r="H13" s="42">
        <f t="shared" si="3"/>
        <v>248875</v>
      </c>
      <c r="I13" s="42">
        <f t="shared" si="3"/>
        <v>340850</v>
      </c>
      <c r="J13" s="42">
        <f t="shared" si="3"/>
        <v>113877</v>
      </c>
      <c r="K13" s="38">
        <f t="shared" si="1"/>
        <v>2129152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" customHeight="1">
      <c r="A16" s="16" t="s">
        <v>69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1.132075640342196</v>
      </c>
      <c r="C18" s="39">
        <v>1.193485903056322</v>
      </c>
      <c r="D18" s="39">
        <v>1.127435876226726</v>
      </c>
      <c r="E18" s="39">
        <v>1.400177802417357</v>
      </c>
      <c r="F18" s="39">
        <v>1.038531049133359</v>
      </c>
      <c r="G18" s="39">
        <v>1.1599362613223</v>
      </c>
      <c r="H18" s="39">
        <v>1.150188438209505</v>
      </c>
      <c r="I18" s="39">
        <v>1.121006818341178</v>
      </c>
      <c r="J18" s="39">
        <v>1.069972503028655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1774723.94</v>
      </c>
      <c r="C20" s="36">
        <f aca="true" t="shared" si="4" ref="C20:J20">SUM(C21:C28)</f>
        <v>1676266.82</v>
      </c>
      <c r="D20" s="36">
        <f t="shared" si="4"/>
        <v>2089198.26</v>
      </c>
      <c r="E20" s="36">
        <f t="shared" si="4"/>
        <v>1282532.2500000002</v>
      </c>
      <c r="F20" s="36">
        <f t="shared" si="4"/>
        <v>1279776.4799999997</v>
      </c>
      <c r="G20" s="36">
        <f t="shared" si="4"/>
        <v>1394072.4600000002</v>
      </c>
      <c r="H20" s="36">
        <f t="shared" si="4"/>
        <v>1272996.71</v>
      </c>
      <c r="I20" s="36">
        <f t="shared" si="4"/>
        <v>1778120.82</v>
      </c>
      <c r="J20" s="36">
        <f t="shared" si="4"/>
        <v>620445.06</v>
      </c>
      <c r="K20" s="36">
        <f aca="true" t="shared" si="5" ref="K20:K28">SUM(B20:J20)</f>
        <v>13168132.799999999</v>
      </c>
      <c r="L20"/>
      <c r="M20"/>
      <c r="N20"/>
    </row>
    <row r="21" spans="1:14" ht="16.5" customHeight="1">
      <c r="A21" s="35" t="s">
        <v>28</v>
      </c>
      <c r="B21" s="58">
        <f>ROUND((B15+B16)*B7,2)</f>
        <v>1507857.42</v>
      </c>
      <c r="C21" s="58">
        <f>ROUND((C15+C16)*C7,2)</f>
        <v>1354052.98</v>
      </c>
      <c r="D21" s="58">
        <f aca="true" t="shared" si="6" ref="D21:J21">ROUND((D15+D16)*D7,2)</f>
        <v>1788462.57</v>
      </c>
      <c r="E21" s="58">
        <f t="shared" si="6"/>
        <v>879520.18</v>
      </c>
      <c r="F21" s="58">
        <f t="shared" si="6"/>
        <v>1189460.95</v>
      </c>
      <c r="G21" s="58">
        <f t="shared" si="6"/>
        <v>1160652.69</v>
      </c>
      <c r="H21" s="58">
        <f t="shared" si="6"/>
        <v>1063209.47</v>
      </c>
      <c r="I21" s="58">
        <f t="shared" si="6"/>
        <v>1515610.34</v>
      </c>
      <c r="J21" s="58">
        <f t="shared" si="6"/>
        <v>558311.2</v>
      </c>
      <c r="K21" s="30">
        <f t="shared" si="5"/>
        <v>11017137.799999999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199151.23</v>
      </c>
      <c r="C22" s="30">
        <f t="shared" si="7"/>
        <v>261990.16</v>
      </c>
      <c r="D22" s="30">
        <f t="shared" si="7"/>
        <v>227914.29</v>
      </c>
      <c r="E22" s="30">
        <f t="shared" si="7"/>
        <v>351964.45</v>
      </c>
      <c r="F22" s="30">
        <f t="shared" si="7"/>
        <v>45831.18</v>
      </c>
      <c r="G22" s="30">
        <f t="shared" si="7"/>
        <v>185630.45</v>
      </c>
      <c r="H22" s="30">
        <f t="shared" si="7"/>
        <v>159681.77</v>
      </c>
      <c r="I22" s="30">
        <f t="shared" si="7"/>
        <v>183399.19</v>
      </c>
      <c r="J22" s="30">
        <f t="shared" si="7"/>
        <v>39066.43</v>
      </c>
      <c r="K22" s="30">
        <f t="shared" si="5"/>
        <v>1654629.15</v>
      </c>
      <c r="L22"/>
      <c r="M22"/>
      <c r="N22"/>
    </row>
    <row r="23" spans="1:14" ht="16.5" customHeight="1">
      <c r="A23" s="18" t="s">
        <v>26</v>
      </c>
      <c r="B23" s="30">
        <v>63470.08</v>
      </c>
      <c r="C23" s="30">
        <v>54437</v>
      </c>
      <c r="D23" s="30">
        <v>64776.71</v>
      </c>
      <c r="E23" s="30">
        <v>44154.29</v>
      </c>
      <c r="F23" s="30">
        <v>41001.52</v>
      </c>
      <c r="G23" s="30">
        <v>44137.33</v>
      </c>
      <c r="H23" s="30">
        <v>44808.2</v>
      </c>
      <c r="I23" s="30">
        <v>73084.92</v>
      </c>
      <c r="J23" s="30">
        <v>20450</v>
      </c>
      <c r="K23" s="30">
        <f t="shared" si="5"/>
        <v>450320.05000000005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5188.29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27670.88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1318.24</v>
      </c>
      <c r="C26" s="30">
        <v>1245.29</v>
      </c>
      <c r="D26" s="30">
        <v>1552.71</v>
      </c>
      <c r="E26" s="30">
        <v>953.51</v>
      </c>
      <c r="F26" s="30">
        <v>950.9</v>
      </c>
      <c r="G26" s="30">
        <v>1036.87</v>
      </c>
      <c r="H26" s="30">
        <v>945.69</v>
      </c>
      <c r="I26" s="30">
        <v>1320.84</v>
      </c>
      <c r="J26" s="30">
        <v>461.12</v>
      </c>
      <c r="K26" s="30">
        <f t="shared" si="5"/>
        <v>9785.17</v>
      </c>
      <c r="L26" s="59"/>
      <c r="M26" s="59"/>
      <c r="N26" s="59"/>
    </row>
    <row r="27" spans="1:14" ht="16.5" customHeight="1">
      <c r="A27" s="18" t="s">
        <v>77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78</v>
      </c>
      <c r="B28" s="30">
        <v>857.45</v>
      </c>
      <c r="C28" s="30">
        <v>792.33</v>
      </c>
      <c r="D28" s="30">
        <v>960.56</v>
      </c>
      <c r="E28" s="30">
        <v>551.98</v>
      </c>
      <c r="F28" s="30">
        <v>576.18</v>
      </c>
      <c r="G28" s="30">
        <v>655.11</v>
      </c>
      <c r="H28" s="30">
        <v>664.57</v>
      </c>
      <c r="I28" s="30">
        <v>952.21</v>
      </c>
      <c r="J28" s="30">
        <v>313.72</v>
      </c>
      <c r="K28" s="30">
        <f t="shared" si="5"/>
        <v>6324.11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-115987.59999999999</v>
      </c>
      <c r="C31" s="30">
        <f t="shared" si="8"/>
        <v>-76468.35</v>
      </c>
      <c r="D31" s="30">
        <f t="shared" si="8"/>
        <v>-102011.19999999995</v>
      </c>
      <c r="E31" s="30">
        <f t="shared" si="8"/>
        <v>-97400.7</v>
      </c>
      <c r="F31" s="30">
        <f t="shared" si="8"/>
        <v>-50991.6</v>
      </c>
      <c r="G31" s="30">
        <f t="shared" si="8"/>
        <v>-68547.56</v>
      </c>
      <c r="H31" s="30">
        <f t="shared" si="8"/>
        <v>-36200.100000000006</v>
      </c>
      <c r="I31" s="30">
        <f t="shared" si="8"/>
        <v>-92777.26</v>
      </c>
      <c r="J31" s="30">
        <f t="shared" si="8"/>
        <v>-28677.42</v>
      </c>
      <c r="K31" s="30">
        <f aca="true" t="shared" si="9" ref="K31:K39">SUM(B31:J31)</f>
        <v>-669061.79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-115987.59999999999</v>
      </c>
      <c r="C32" s="30">
        <f t="shared" si="10"/>
        <v>-76468.35</v>
      </c>
      <c r="D32" s="30">
        <f t="shared" si="10"/>
        <v>-79628.75</v>
      </c>
      <c r="E32" s="30">
        <f t="shared" si="10"/>
        <v>-97400.7</v>
      </c>
      <c r="F32" s="30">
        <f t="shared" si="10"/>
        <v>-50991.6</v>
      </c>
      <c r="G32" s="30">
        <f t="shared" si="10"/>
        <v>-68547.56</v>
      </c>
      <c r="H32" s="30">
        <f t="shared" si="10"/>
        <v>-36200.100000000006</v>
      </c>
      <c r="I32" s="30">
        <f t="shared" si="10"/>
        <v>-92777.26</v>
      </c>
      <c r="J32" s="30">
        <f t="shared" si="10"/>
        <v>-22197.82</v>
      </c>
      <c r="K32" s="30">
        <f t="shared" si="9"/>
        <v>-640199.74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-66290.4</v>
      </c>
      <c r="C33" s="30">
        <f t="shared" si="11"/>
        <v>-68635.6</v>
      </c>
      <c r="D33" s="30">
        <f t="shared" si="11"/>
        <v>-61705.6</v>
      </c>
      <c r="E33" s="30">
        <f t="shared" si="11"/>
        <v>-44677.6</v>
      </c>
      <c r="F33" s="30">
        <f t="shared" si="11"/>
        <v>-50991.6</v>
      </c>
      <c r="G33" s="30">
        <f t="shared" si="11"/>
        <v>-25784</v>
      </c>
      <c r="H33" s="30">
        <f t="shared" si="11"/>
        <v>-21102.4</v>
      </c>
      <c r="I33" s="30">
        <f t="shared" si="11"/>
        <v>-69216.4</v>
      </c>
      <c r="J33" s="30">
        <f t="shared" si="11"/>
        <v>-14929.2</v>
      </c>
      <c r="K33" s="30">
        <f t="shared" si="9"/>
        <v>-423332.8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-49697.2</v>
      </c>
      <c r="C36" s="30">
        <v>-7832.75</v>
      </c>
      <c r="D36" s="30">
        <v>-17923.15</v>
      </c>
      <c r="E36" s="30">
        <v>-52723.1</v>
      </c>
      <c r="F36" s="26">
        <v>0</v>
      </c>
      <c r="G36" s="30">
        <v>-42763.56</v>
      </c>
      <c r="H36" s="30">
        <v>-15097.7</v>
      </c>
      <c r="I36" s="30">
        <v>-23560.86</v>
      </c>
      <c r="J36" s="30">
        <v>-7268.62</v>
      </c>
      <c r="K36" s="30">
        <f t="shared" si="9"/>
        <v>-216866.94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-22382.449999999953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0</v>
      </c>
      <c r="I37" s="27">
        <f t="shared" si="12"/>
        <v>0</v>
      </c>
      <c r="J37" s="27">
        <f t="shared" si="12"/>
        <v>-6479.6</v>
      </c>
      <c r="K37" s="30">
        <f t="shared" si="9"/>
        <v>-28862.049999999952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0</v>
      </c>
      <c r="K45" s="30">
        <f aca="true" t="shared" si="13" ref="K45:K52">SUM(B45:J45)</f>
        <v>2799000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1658736.3399999999</v>
      </c>
      <c r="C54" s="27">
        <f t="shared" si="15"/>
        <v>1599798.47</v>
      </c>
      <c r="D54" s="27">
        <f t="shared" si="15"/>
        <v>1987187.06</v>
      </c>
      <c r="E54" s="27">
        <f t="shared" si="15"/>
        <v>1185131.5500000003</v>
      </c>
      <c r="F54" s="27">
        <f t="shared" si="15"/>
        <v>1228784.8799999997</v>
      </c>
      <c r="G54" s="27">
        <f t="shared" si="15"/>
        <v>1325524.9000000001</v>
      </c>
      <c r="H54" s="27">
        <f t="shared" si="15"/>
        <v>1236796.6099999999</v>
      </c>
      <c r="I54" s="27">
        <f t="shared" si="15"/>
        <v>1685343.56</v>
      </c>
      <c r="J54" s="27">
        <f t="shared" si="15"/>
        <v>591767.64</v>
      </c>
      <c r="K54" s="20">
        <f>SUM(B54:J54)</f>
        <v>12499071.01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1658736.36</v>
      </c>
      <c r="C60" s="10">
        <f t="shared" si="17"/>
        <v>1599798.470970014</v>
      </c>
      <c r="D60" s="10">
        <f t="shared" si="17"/>
        <v>1987187.0688967989</v>
      </c>
      <c r="E60" s="10">
        <f t="shared" si="17"/>
        <v>1185131.555384899</v>
      </c>
      <c r="F60" s="10">
        <f t="shared" si="17"/>
        <v>1228784.8734947406</v>
      </c>
      <c r="G60" s="10">
        <f t="shared" si="17"/>
        <v>1325524.897098089</v>
      </c>
      <c r="H60" s="10">
        <f t="shared" si="17"/>
        <v>1236796.6001504082</v>
      </c>
      <c r="I60" s="10">
        <f>SUM(I61:I73)</f>
        <v>1685343.54</v>
      </c>
      <c r="J60" s="10">
        <f t="shared" si="17"/>
        <v>591767.6398772111</v>
      </c>
      <c r="K60" s="5">
        <f>SUM(K61:K73)</f>
        <v>12499071.00587216</v>
      </c>
      <c r="L60" s="9"/>
    </row>
    <row r="61" spans="1:12" ht="16.5" customHeight="1">
      <c r="A61" s="7" t="s">
        <v>56</v>
      </c>
      <c r="B61" s="8">
        <v>1450730.82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1450730.82</v>
      </c>
      <c r="L61"/>
    </row>
    <row r="62" spans="1:12" ht="16.5" customHeight="1">
      <c r="A62" s="7" t="s">
        <v>57</v>
      </c>
      <c r="B62" s="8">
        <v>208005.54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208005.54</v>
      </c>
      <c r="L62"/>
    </row>
    <row r="63" spans="1:12" ht="16.5" customHeight="1">
      <c r="A63" s="7" t="s">
        <v>4</v>
      </c>
      <c r="B63" s="6">
        <v>0</v>
      </c>
      <c r="C63" s="8">
        <v>1599798.470970014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1599798.470970014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1987187.0688967989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1987187.0688967989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1185131.555384899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1185131.555384899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1228784.8734947406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1228784.8734947406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1325524.897098089</v>
      </c>
      <c r="H67" s="6">
        <v>0</v>
      </c>
      <c r="I67" s="6">
        <v>0</v>
      </c>
      <c r="J67" s="6">
        <v>0</v>
      </c>
      <c r="K67" s="5">
        <f t="shared" si="18"/>
        <v>1325524.897098089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1236796.6001504082</v>
      </c>
      <c r="I68" s="6">
        <v>0</v>
      </c>
      <c r="J68" s="6">
        <v>0</v>
      </c>
      <c r="K68" s="5">
        <f t="shared" si="18"/>
        <v>1236796.6001504082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621891.77</v>
      </c>
      <c r="J70" s="6">
        <v>0</v>
      </c>
      <c r="K70" s="5">
        <f t="shared" si="18"/>
        <v>621891.77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1063451.77</v>
      </c>
      <c r="J71" s="6">
        <v>0</v>
      </c>
      <c r="K71" s="5">
        <f t="shared" si="18"/>
        <v>1063451.77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591767.6398772111</v>
      </c>
      <c r="K72" s="5">
        <f t="shared" si="18"/>
        <v>591767.6398772111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2023-08-09T23:33:51Z</dcterms:modified>
  <cp:category/>
  <cp:version/>
  <cp:contentType/>
  <cp:contentStatus/>
</cp:coreProperties>
</file>