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<sst xmlns="http://schemas.openxmlformats.org/spreadsheetml/2006/main" count="82" uniqueCount="81">
  <si>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</si>
  <si>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</si>
  <si>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</si>
  <si>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</si>
  <si>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</si>
  <si>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</si>
  <si>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</si>
  <si>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</si>
  <si>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</si>
  <si>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</si>
  <si>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</si>
  <si>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</si>
  <si>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</si>
  <si>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</si>
  <si>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</si>
  <si>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</si>
  <si>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</si>
  <si>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</si>
  <si>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</si>
  <si>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</si>
  <si>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</si>
  <si>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</si>
  <si>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</si>
  <si>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</si>
  <si>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</si>
  <si>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</si>
  <si>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</si>
  <si>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</si>
  <si>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</si>
  <si>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</si>
  <si>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</si>
  <si>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</si>
  <si>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</si>
  <si>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</si>
  <si>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</si>
  <si>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</si>
  <si>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</si>
  <si>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</si>
  <si>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</si>
  <si>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</si>
  <si>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</si>
  <si>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</si>
  <si>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</si>
  <si>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</si>
  <si>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</si>
  <si>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</si>
  <si>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</si>
  <si>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</si>
  <si>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</si>
  <si>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</si>
  <si>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</si>
  <si>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</si>
  <si>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</si>
  <si>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</si>
  <si>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</si>
  <si>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</si>
  <si>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</si>
  <si>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</si>
  <si>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</si>
  <si>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</si>
  <si>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</si>
  <si>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</si>
  <si>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</si>
  <si>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</si>
  <si>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</si>
  <si>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</si>
  <si>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</si>
  <si>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</si>
  <si>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</si>
  <si>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</si>
  <si>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</si>
  <si>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</si>
  <si>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</si>
  <si>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</si>
  <si>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</si>
  <si>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</si>
  <si>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</si>
  <si>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</si>
  <si>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</si>
  <si>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</si>
  <si>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01/08/23 - VENCIMENTO 08/08/23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</si>
</sst>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334603</v>
      </c>
      <c r="C7" s="46">
        <f aca="true" t="shared" si="0" ref="C7:J7">+C8+C11</f>
        <v>269809</v>
      </c>
      <c r="D7" s="46">
        <f t="shared" si="0"/>
        <v>331174</v>
      </c>
      <c r="E7" s="46">
        <f t="shared" si="0"/>
        <v>185039</v>
      </c>
      <c r="F7" s="46">
        <f t="shared" si="0"/>
        <v>234816</v>
      </c>
      <c r="G7" s="46">
        <f t="shared" si="0"/>
        <v>224016</v>
      </c>
      <c r="H7" s="46">
        <f t="shared" si="0"/>
        <v>258875</v>
      </c>
      <c r="I7" s="46">
        <f t="shared" si="0"/>
        <v>369699</v>
      </c>
      <c r="J7" s="46">
        <f t="shared" si="0"/>
        <v>119505</v>
      </c>
      <c r="K7" s="38">
        <f aca="true" t="shared" si="1" ref="K7:K13">SUM(B7:J7)</f>
        <v>2327536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16003</v>
      </c>
      <c r="C8" s="44">
        <f t="shared" si="2"/>
        <v>16033</v>
      </c>
      <c r="D8" s="44">
        <f t="shared" si="2"/>
        <v>14951</v>
      </c>
      <c r="E8" s="44">
        <f t="shared" si="2"/>
        <v>10600</v>
      </c>
      <c r="F8" s="44">
        <f t="shared" si="2"/>
        <v>12002</v>
      </c>
      <c r="G8" s="44">
        <f t="shared" si="2"/>
        <v>6171</v>
      </c>
      <c r="H8" s="44">
        <f t="shared" si="2"/>
        <v>5509</v>
      </c>
      <c r="I8" s="44">
        <f t="shared" si="2"/>
        <v>16588</v>
      </c>
      <c r="J8" s="44">
        <f t="shared" si="2"/>
        <v>3428</v>
      </c>
      <c r="K8" s="38">
        <f t="shared" si="1"/>
        <v>101285</v>
      </c>
      <c r="L8"/>
      <c r="M8"/>
      <c r="N8"/>
    </row>
    <row r="9" spans="1:14" ht="16.5" customHeight="1">
      <c r="A9" s="22" t="s">
        <v>32</v>
      </c>
      <c r="B9" s="44">
        <v>15940</v>
      </c>
      <c r="C9" s="44">
        <v>16031</v>
      </c>
      <c r="D9" s="44">
        <v>14951</v>
      </c>
      <c r="E9" s="44">
        <v>10424</v>
      </c>
      <c r="F9" s="44">
        <v>11990</v>
      </c>
      <c r="G9" s="44">
        <v>6170</v>
      </c>
      <c r="H9" s="44">
        <v>5509</v>
      </c>
      <c r="I9" s="44">
        <v>16540</v>
      </c>
      <c r="J9" s="44">
        <v>3428</v>
      </c>
      <c r="K9" s="38">
        <f t="shared" si="1"/>
        <v>100983</v>
      </c>
      <c r="L9"/>
      <c r="M9"/>
      <c r="N9"/>
    </row>
    <row r="10" spans="1:14" ht="16.5" customHeight="1">
      <c r="A10" s="22" t="s">
        <v>31</v>
      </c>
      <c r="B10" s="44">
        <v>63</v>
      </c>
      <c r="C10" s="44">
        <v>2</v>
      </c>
      <c r="D10" s="44">
        <v>0</v>
      </c>
      <c r="E10" s="44">
        <v>176</v>
      </c>
      <c r="F10" s="44">
        <v>12</v>
      </c>
      <c r="G10" s="44">
        <v>1</v>
      </c>
      <c r="H10" s="44">
        <v>0</v>
      </c>
      <c r="I10" s="44">
        <v>48</v>
      </c>
      <c r="J10" s="44">
        <v>0</v>
      </c>
      <c r="K10" s="38">
        <f t="shared" si="1"/>
        <v>302</v>
      </c>
      <c r="L10"/>
      <c r="M10"/>
      <c r="N10"/>
    </row>
    <row r="11" spans="1:14" ht="16.5" customHeight="1">
      <c r="A11" s="43" t="s">
        <v>67</v>
      </c>
      <c r="B11" s="42">
        <v>318600</v>
      </c>
      <c r="C11" s="42">
        <v>253776</v>
      </c>
      <c r="D11" s="42">
        <v>316223</v>
      </c>
      <c r="E11" s="42">
        <v>174439</v>
      </c>
      <c r="F11" s="42">
        <v>222814</v>
      </c>
      <c r="G11" s="42">
        <v>217845</v>
      </c>
      <c r="H11" s="42">
        <v>253366</v>
      </c>
      <c r="I11" s="42">
        <v>353111</v>
      </c>
      <c r="J11" s="42">
        <v>116077</v>
      </c>
      <c r="K11" s="38">
        <f t="shared" si="1"/>
        <v>2226251</v>
      </c>
      <c r="L11" s="59"/>
      <c r="M11" s="59"/>
      <c r="N11" s="59"/>
    </row>
    <row r="12" spans="1:14" ht="16.5" customHeight="1">
      <c r="A12" s="22" t="s">
        <v>79</v>
      </c>
      <c r="B12" s="42">
        <v>22104</v>
      </c>
      <c r="C12" s="42">
        <v>19800</v>
      </c>
      <c r="D12" s="42">
        <v>25165</v>
      </c>
      <c r="E12" s="42">
        <v>16503</v>
      </c>
      <c r="F12" s="42">
        <v>13402</v>
      </c>
      <c r="G12" s="42">
        <v>12213</v>
      </c>
      <c r="H12" s="42">
        <v>12423</v>
      </c>
      <c r="I12" s="42">
        <v>19327</v>
      </c>
      <c r="J12" s="42">
        <v>5097</v>
      </c>
      <c r="K12" s="38">
        <f t="shared" si="1"/>
        <v>146034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296496</v>
      </c>
      <c r="C13" s="42">
        <f>+C11-C12</f>
        <v>233976</v>
      </c>
      <c r="D13" s="42">
        <f>+D11-D12</f>
        <v>291058</v>
      </c>
      <c r="E13" s="42">
        <f aca="true" t="shared" si="3" ref="E13:J13">+E11-E12</f>
        <v>157936</v>
      </c>
      <c r="F13" s="42">
        <f t="shared" si="3"/>
        <v>209412</v>
      </c>
      <c r="G13" s="42">
        <f t="shared" si="3"/>
        <v>205632</v>
      </c>
      <c r="H13" s="42">
        <f t="shared" si="3"/>
        <v>240943</v>
      </c>
      <c r="I13" s="42">
        <f t="shared" si="3"/>
        <v>333784</v>
      </c>
      <c r="J13" s="42">
        <f t="shared" si="3"/>
        <v>110980</v>
      </c>
      <c r="K13" s="38">
        <f t="shared" si="1"/>
        <v>2080217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1.150159458604892</v>
      </c>
      <c r="C18" s="39">
        <v>1.223983867860526</v>
      </c>
      <c r="D18" s="39">
        <v>1.125011420474721</v>
      </c>
      <c r="E18" s="39">
        <v>1.418798079065104</v>
      </c>
      <c r="F18" s="39">
        <v>1.056643034580878</v>
      </c>
      <c r="G18" s="39">
        <v>1.190450200155301</v>
      </c>
      <c r="H18" s="39">
        <v>1.178085596643305</v>
      </c>
      <c r="I18" s="39">
        <v>1.137819358383965</v>
      </c>
      <c r="J18" s="39">
        <v>1.097639376430858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1772125.99</v>
      </c>
      <c r="C20" s="36">
        <f aca="true" t="shared" si="4" ref="C20:J20">SUM(C21:C28)</f>
        <v>1667944.6400000001</v>
      </c>
      <c r="D20" s="36">
        <f t="shared" si="4"/>
        <v>2082827.7899999998</v>
      </c>
      <c r="E20" s="36">
        <f t="shared" si="4"/>
        <v>1283415.12</v>
      </c>
      <c r="F20" s="36">
        <f t="shared" si="4"/>
        <v>1276719.68</v>
      </c>
      <c r="G20" s="36">
        <f t="shared" si="4"/>
        <v>1385511.29</v>
      </c>
      <c r="H20" s="36">
        <f t="shared" si="4"/>
        <v>1268365.9100000001</v>
      </c>
      <c r="I20" s="36">
        <f t="shared" si="4"/>
        <v>1776126.1600000001</v>
      </c>
      <c r="J20" s="36">
        <f t="shared" si="4"/>
        <v>621539.75</v>
      </c>
      <c r="K20" s="36">
        <f aca="true" t="shared" si="5" ref="K20:K28">SUM(B20:J20)</f>
        <v>13134576.33</v>
      </c>
      <c r="L20"/>
      <c r="M20"/>
      <c r="N20"/>
    </row>
    <row r="21" spans="1:14" ht="16.5" customHeight="1">
      <c r="A21" s="35" t="s">
        <v>28</v>
      </c>
      <c r="B21" s="58">
        <f>ROUND((B15+B16)*B7,2)</f>
        <v>1482592.43</v>
      </c>
      <c r="C21" s="58">
        <f>ROUND((C15+C16)*C7,2)</f>
        <v>1313349.27</v>
      </c>
      <c r="D21" s="58">
        <f aca="true" t="shared" si="6" ref="D21:J21">ROUND((D15+D16)*D7,2)</f>
        <v>1787081.14</v>
      </c>
      <c r="E21" s="58">
        <f t="shared" si="6"/>
        <v>868128.97</v>
      </c>
      <c r="F21" s="58">
        <f t="shared" si="6"/>
        <v>1165837.96</v>
      </c>
      <c r="G21" s="58">
        <f t="shared" si="6"/>
        <v>1123485.04</v>
      </c>
      <c r="H21" s="58">
        <f t="shared" si="6"/>
        <v>1033739.65</v>
      </c>
      <c r="I21" s="58">
        <f t="shared" si="6"/>
        <v>1491254.86</v>
      </c>
      <c r="J21" s="58">
        <f t="shared" si="6"/>
        <v>545444.72</v>
      </c>
      <c r="K21" s="30">
        <f t="shared" si="5"/>
        <v>10810914.04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222625.28</v>
      </c>
      <c r="C22" s="30">
        <f t="shared" si="7"/>
        <v>294169.05</v>
      </c>
      <c r="D22" s="30">
        <f t="shared" si="7"/>
        <v>223405.55</v>
      </c>
      <c r="E22" s="30">
        <f t="shared" si="7"/>
        <v>363570.75</v>
      </c>
      <c r="F22" s="30">
        <f t="shared" si="7"/>
        <v>66036.6</v>
      </c>
      <c r="G22" s="30">
        <f t="shared" si="7"/>
        <v>213967.95</v>
      </c>
      <c r="H22" s="30">
        <f t="shared" si="7"/>
        <v>184094.14</v>
      </c>
      <c r="I22" s="30">
        <f t="shared" si="7"/>
        <v>205523.79</v>
      </c>
      <c r="J22" s="30">
        <f t="shared" si="7"/>
        <v>53256.88</v>
      </c>
      <c r="K22" s="30">
        <f t="shared" si="5"/>
        <v>1826649.9899999998</v>
      </c>
      <c r="L22"/>
      <c r="M22"/>
      <c r="N22"/>
    </row>
    <row r="23" spans="1:14" ht="16.5" customHeight="1">
      <c r="A23" s="18" t="s">
        <v>26</v>
      </c>
      <c r="B23" s="30">
        <v>62660.47</v>
      </c>
      <c r="C23" s="30">
        <v>54642.24</v>
      </c>
      <c r="D23" s="30">
        <v>64296.41</v>
      </c>
      <c r="E23" s="30">
        <v>44819.47</v>
      </c>
      <c r="F23" s="30">
        <v>41362.29</v>
      </c>
      <c r="G23" s="30">
        <v>44411.52</v>
      </c>
      <c r="H23" s="30">
        <v>45234.85</v>
      </c>
      <c r="I23" s="30">
        <v>73318.53</v>
      </c>
      <c r="J23" s="30">
        <v>20218.11</v>
      </c>
      <c r="K23" s="30">
        <f t="shared" si="5"/>
        <v>450963.89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1320.84</v>
      </c>
      <c r="C26" s="30">
        <v>1242.69</v>
      </c>
      <c r="D26" s="30">
        <v>1552.71</v>
      </c>
      <c r="E26" s="30">
        <v>956.11</v>
      </c>
      <c r="F26" s="30">
        <v>950.9</v>
      </c>
      <c r="G26" s="30">
        <v>1031.66</v>
      </c>
      <c r="H26" s="30">
        <v>945.69</v>
      </c>
      <c r="I26" s="30">
        <v>1323.45</v>
      </c>
      <c r="J26" s="30">
        <v>463.73</v>
      </c>
      <c r="K26" s="30">
        <f t="shared" si="5"/>
        <v>9787.779999999999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664.57</v>
      </c>
      <c r="I28" s="30">
        <v>952.21</v>
      </c>
      <c r="J28" s="30">
        <v>313.72</v>
      </c>
      <c r="K28" s="30">
        <f t="shared" si="5"/>
        <v>6324.11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-198184.87</v>
      </c>
      <c r="C31" s="30">
        <f t="shared" si="8"/>
        <v>-75140.2</v>
      </c>
      <c r="D31" s="30">
        <f t="shared" si="8"/>
        <v>1396995.9799999997</v>
      </c>
      <c r="E31" s="30">
        <f t="shared" si="8"/>
        <v>-161970.44</v>
      </c>
      <c r="F31" s="30">
        <f t="shared" si="8"/>
        <v>-52756</v>
      </c>
      <c r="G31" s="30">
        <f t="shared" si="8"/>
        <v>-117326.71</v>
      </c>
      <c r="H31" s="30">
        <f t="shared" si="8"/>
        <v>1014154.12</v>
      </c>
      <c r="I31" s="30">
        <f t="shared" si="8"/>
        <v>-123660.08</v>
      </c>
      <c r="J31" s="30">
        <f t="shared" si="8"/>
        <v>-37260.72</v>
      </c>
      <c r="K31" s="30">
        <f aca="true" t="shared" si="9" ref="K31:K39">SUM(B31:J31)</f>
        <v>1644851.0799999998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-198184.87</v>
      </c>
      <c r="C32" s="30">
        <f t="shared" si="10"/>
        <v>-75140.2</v>
      </c>
      <c r="D32" s="30">
        <f t="shared" si="10"/>
        <v>-110621.56999999999</v>
      </c>
      <c r="E32" s="30">
        <f t="shared" si="10"/>
        <v>-161970.44</v>
      </c>
      <c r="F32" s="30">
        <f t="shared" si="10"/>
        <v>-52756</v>
      </c>
      <c r="G32" s="30">
        <f t="shared" si="10"/>
        <v>-117326.71</v>
      </c>
      <c r="H32" s="30">
        <f t="shared" si="10"/>
        <v>-56845.88</v>
      </c>
      <c r="I32" s="30">
        <f t="shared" si="10"/>
        <v>-123660.08</v>
      </c>
      <c r="J32" s="30">
        <f t="shared" si="10"/>
        <v>-30781.120000000003</v>
      </c>
      <c r="K32" s="30">
        <f t="shared" si="9"/>
        <v>-927286.87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-70136</v>
      </c>
      <c r="C33" s="30">
        <f t="shared" si="11"/>
        <v>-70536.4</v>
      </c>
      <c r="D33" s="30">
        <f t="shared" si="11"/>
        <v>-65784.4</v>
      </c>
      <c r="E33" s="30">
        <f t="shared" si="11"/>
        <v>-45865.6</v>
      </c>
      <c r="F33" s="30">
        <f t="shared" si="11"/>
        <v>-52756</v>
      </c>
      <c r="G33" s="30">
        <f t="shared" si="11"/>
        <v>-27148</v>
      </c>
      <c r="H33" s="30">
        <f t="shared" si="11"/>
        <v>-24239.6</v>
      </c>
      <c r="I33" s="30">
        <f t="shared" si="11"/>
        <v>-72776</v>
      </c>
      <c r="J33" s="30">
        <f t="shared" si="11"/>
        <v>-15083.2</v>
      </c>
      <c r="K33" s="30">
        <f t="shared" si="9"/>
        <v>-444325.2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-128048.87</v>
      </c>
      <c r="C36" s="30">
        <v>-4603.8</v>
      </c>
      <c r="D36" s="30">
        <v>-44837.17</v>
      </c>
      <c r="E36" s="30">
        <v>-116104.84</v>
      </c>
      <c r="F36" s="26">
        <v>0</v>
      </c>
      <c r="G36" s="30">
        <v>-90178.71</v>
      </c>
      <c r="H36" s="30">
        <v>-32606.28</v>
      </c>
      <c r="I36" s="30">
        <v>-50884.08</v>
      </c>
      <c r="J36" s="30">
        <v>-15697.92</v>
      </c>
      <c r="K36" s="30">
        <f t="shared" si="9"/>
        <v>-482961.6699999999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1573941.12</v>
      </c>
      <c r="C54" s="27">
        <f t="shared" si="15"/>
        <v>1592804.4400000002</v>
      </c>
      <c r="D54" s="27">
        <f t="shared" si="15"/>
        <v>3479823.7699999996</v>
      </c>
      <c r="E54" s="27">
        <f t="shared" si="15"/>
        <v>1121444.6800000002</v>
      </c>
      <c r="F54" s="27">
        <f t="shared" si="15"/>
        <v>1223963.68</v>
      </c>
      <c r="G54" s="27">
        <f t="shared" si="15"/>
        <v>1268184.58</v>
      </c>
      <c r="H54" s="27">
        <f t="shared" si="15"/>
        <v>2282520.0300000003</v>
      </c>
      <c r="I54" s="27">
        <f t="shared" si="15"/>
        <v>1652466.08</v>
      </c>
      <c r="J54" s="27">
        <f t="shared" si="15"/>
        <v>584279.03</v>
      </c>
      <c r="K54" s="20">
        <f>SUM(B54:J54)</f>
        <v>14779427.41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1573941.1099999999</v>
      </c>
      <c r="C60" s="10">
        <f t="shared" si="17"/>
        <v>1592804.435763875</v>
      </c>
      <c r="D60" s="10">
        <f t="shared" si="17"/>
        <v>3479823.770162232</v>
      </c>
      <c r="E60" s="10">
        <f t="shared" si="17"/>
        <v>1121444.6714939019</v>
      </c>
      <c r="F60" s="10">
        <f t="shared" si="17"/>
        <v>1223963.676417957</v>
      </c>
      <c r="G60" s="10">
        <f t="shared" si="17"/>
        <v>1268184.577884962</v>
      </c>
      <c r="H60" s="10">
        <f t="shared" si="17"/>
        <v>2282520.035503028</v>
      </c>
      <c r="I60" s="10">
        <f>SUM(I61:I73)</f>
        <v>1652466.07</v>
      </c>
      <c r="J60" s="10">
        <f t="shared" si="17"/>
        <v>584279.032729427</v>
      </c>
      <c r="K60" s="5">
        <f>SUM(K61:K73)</f>
        <v>14779427.379955383</v>
      </c>
      <c r="L60" s="9"/>
    </row>
    <row r="61" spans="1:12" ht="16.5" customHeight="1">
      <c r="A61" s="7" t="s">
        <v>56</v>
      </c>
      <c r="B61" s="8">
        <v>1376411.5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1376411.5</v>
      </c>
      <c r="L61"/>
    </row>
    <row r="62" spans="1:12" ht="16.5" customHeight="1">
      <c r="A62" s="7" t="s">
        <v>57</v>
      </c>
      <c r="B62" s="8">
        <v>197529.61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197529.61</v>
      </c>
      <c r="L62"/>
    </row>
    <row r="63" spans="1:12" ht="16.5" customHeight="1">
      <c r="A63" s="7" t="s">
        <v>4</v>
      </c>
      <c r="B63" s="6">
        <v>0</v>
      </c>
      <c r="C63" s="8">
        <v>1592804.435763875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1592804.435763875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3479823.770162232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3479823.770162232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1121444.6714939019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1121444.6714939019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1223963.676417957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1223963.676417957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1268184.577884962</v>
      </c>
      <c r="H67" s="6">
        <v>0</v>
      </c>
      <c r="I67" s="6">
        <v>0</v>
      </c>
      <c r="J67" s="6">
        <v>0</v>
      </c>
      <c r="K67" s="5">
        <f t="shared" si="18"/>
        <v>1268184.577884962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2282520.035503028</v>
      </c>
      <c r="I68" s="6">
        <v>0</v>
      </c>
      <c r="J68" s="6">
        <v>0</v>
      </c>
      <c r="K68" s="5">
        <f t="shared" si="18"/>
        <v>2282520.035503028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617857.06</v>
      </c>
      <c r="J70" s="6">
        <v>0</v>
      </c>
      <c r="K70" s="5">
        <f t="shared" si="18"/>
        <v>617857.06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1034609.01</v>
      </c>
      <c r="J71" s="6">
        <v>0</v>
      </c>
      <c r="K71" s="5">
        <f t="shared" si="18"/>
        <v>1034609.01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584279.032729427</v>
      </c>
      <c r="K72" s="5">
        <f t="shared" si="18"/>
        <v>584279.032729427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2023-08-07T14:37:08Z</dcterms:modified>
  <cp:category/>
  <cp:version/>
  <cp:contentType/>
  <cp:contentStatus/>
</cp:coreProperties>
</file>