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<sst xmlns="http://schemas.openxmlformats.org/spreadsheetml/2006/main" count="86" uniqueCount="85">
  <si>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</si>
  <si>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</si>
  <si>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</si>
  <si>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</si>
  <si>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</si>
  <si>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</si>
  <si>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</si>
  <si>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</si>
  <si>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</si>
  <si>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</si>
  <si>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</si>
  <si>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</si>
  <si>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</si>
  <si>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</si>
  <si>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</si>
  <si>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</si>
  <si>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</si>
  <si>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</si>
  <si>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</si>
  <si>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</si>
  <si>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</si>
  <si>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</si>
  <si>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</si>
  <si>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</si>
  <si>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</si>
  <si>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</si>
  <si>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</si>
  <si>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</si>
  <si>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</si>
  <si>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</si>
  <si>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</si>
  <si>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</si>
  <si>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</si>
  <si>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</si>
  <si>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</si>
  <si>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</si>
  <si>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</si>
  <si>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</si>
  <si>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</si>
  <si>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</si>
  <si>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</si>
  <si>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</si>
  <si>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</si>
  <si>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</si>
  <si>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</si>
  <si>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</si>
  <si>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</si>
  <si>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</si>
  <si>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</si>
  <si>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</si>
  <si>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</si>
  <si>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</si>
  <si>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</si>
  <si>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</si>
  <si>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</si>
  <si>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</si>
  <si>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</si>
  <si>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</si>
  <si>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</si>
  <si>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</si>
  <si>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</si>
  <si>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</si>
  <si>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</si>
  <si>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</si>
  <si>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</si>
  <si>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</si>
  <si>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</si>
  <si>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</si>
  <si>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</si>
  <si>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</si>
  <si>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</si>
  <si>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</si>
  <si>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</si>
  <si>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</si>
  <si>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</si>
  <si>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</si>
  <si>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</si>
  <si>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</si>
  <si>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</si>
  <si>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</si>
  <si>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</si>
  <si>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</si>
  <si>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</si>
  <si>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</si>
  <si>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22/08/23 - VENCIMENTO 29/08/23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</si>
</sst>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87327</v>
      </c>
      <c r="C7" s="10">
        <f aca="true" t="shared" si="0" ref="C7:K7">C8+C11</f>
        <v>113361</v>
      </c>
      <c r="D7" s="10">
        <f t="shared" si="0"/>
        <v>332585</v>
      </c>
      <c r="E7" s="10">
        <f t="shared" si="0"/>
        <v>265648</v>
      </c>
      <c r="F7" s="10">
        <f t="shared" si="0"/>
        <v>272311</v>
      </c>
      <c r="G7" s="10">
        <f t="shared" si="0"/>
        <v>159089</v>
      </c>
      <c r="H7" s="10">
        <f t="shared" si="0"/>
        <v>90284</v>
      </c>
      <c r="I7" s="10">
        <f t="shared" si="0"/>
        <v>121554</v>
      </c>
      <c r="J7" s="10">
        <f t="shared" si="0"/>
        <v>130035</v>
      </c>
      <c r="K7" s="10">
        <f t="shared" si="0"/>
        <v>226509</v>
      </c>
      <c r="L7" s="10">
        <f aca="true" t="shared" si="1" ref="L7:L13">SUM(B7:K7)</f>
        <v>1798703</v>
      </c>
      <c r="M7" s="11"/>
    </row>
    <row r="8" spans="1:13" ht="17.25" customHeight="1">
      <c r="A8" s="12" t="s">
        <v>82</v>
      </c>
      <c r="B8" s="13">
        <f>B9+B10</f>
        <v>4541</v>
      </c>
      <c r="C8" s="13">
        <f aca="true" t="shared" si="2" ref="C8:K8">C9+C10</f>
        <v>5292</v>
      </c>
      <c r="D8" s="13">
        <f t="shared" si="2"/>
        <v>15683</v>
      </c>
      <c r="E8" s="13">
        <f t="shared" si="2"/>
        <v>10888</v>
      </c>
      <c r="F8" s="13">
        <f t="shared" si="2"/>
        <v>10151</v>
      </c>
      <c r="G8" s="13">
        <f t="shared" si="2"/>
        <v>8268</v>
      </c>
      <c r="H8" s="13">
        <f t="shared" si="2"/>
        <v>4251</v>
      </c>
      <c r="I8" s="13">
        <f t="shared" si="2"/>
        <v>4591</v>
      </c>
      <c r="J8" s="13">
        <f t="shared" si="2"/>
        <v>6491</v>
      </c>
      <c r="K8" s="13">
        <f t="shared" si="2"/>
        <v>10259</v>
      </c>
      <c r="L8" s="13">
        <f t="shared" si="1"/>
        <v>80415</v>
      </c>
      <c r="M8"/>
    </row>
    <row r="9" spans="1:13" ht="17.25" customHeight="1">
      <c r="A9" s="14" t="s">
        <v>18</v>
      </c>
      <c r="B9" s="15">
        <v>4537</v>
      </c>
      <c r="C9" s="15">
        <v>5292</v>
      </c>
      <c r="D9" s="15">
        <v>15683</v>
      </c>
      <c r="E9" s="15">
        <v>10888</v>
      </c>
      <c r="F9" s="15">
        <v>10151</v>
      </c>
      <c r="G9" s="15">
        <v>8268</v>
      </c>
      <c r="H9" s="15">
        <v>4188</v>
      </c>
      <c r="I9" s="15">
        <v>4591</v>
      </c>
      <c r="J9" s="15">
        <v>6491</v>
      </c>
      <c r="K9" s="15">
        <v>10259</v>
      </c>
      <c r="L9" s="13">
        <f t="shared" si="1"/>
        <v>80348</v>
      </c>
      <c r="M9"/>
    </row>
    <row r="10" spans="1:13" ht="17.25" customHeight="1">
      <c r="A10" s="14" t="s">
        <v>19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63</v>
      </c>
      <c r="I10" s="15">
        <v>0</v>
      </c>
      <c r="J10" s="15">
        <v>0</v>
      </c>
      <c r="K10" s="15">
        <v>0</v>
      </c>
      <c r="L10" s="13">
        <f t="shared" si="1"/>
        <v>67</v>
      </c>
      <c r="M10"/>
    </row>
    <row r="11" spans="1:13" ht="17.25" customHeight="1">
      <c r="A11" s="12" t="s">
        <v>71</v>
      </c>
      <c r="B11" s="15">
        <v>82786</v>
      </c>
      <c r="C11" s="15">
        <v>108069</v>
      </c>
      <c r="D11" s="15">
        <v>316902</v>
      </c>
      <c r="E11" s="15">
        <v>254760</v>
      </c>
      <c r="F11" s="15">
        <v>262160</v>
      </c>
      <c r="G11" s="15">
        <v>150821</v>
      </c>
      <c r="H11" s="15">
        <v>86033</v>
      </c>
      <c r="I11" s="15">
        <v>116963</v>
      </c>
      <c r="J11" s="15">
        <v>123544</v>
      </c>
      <c r="K11" s="15">
        <v>216250</v>
      </c>
      <c r="L11" s="13">
        <f t="shared" si="1"/>
        <v>1718288</v>
      </c>
      <c r="M11" s="60"/>
    </row>
    <row r="12" spans="1:13" ht="17.25" customHeight="1">
      <c r="A12" s="14" t="s">
        <v>83</v>
      </c>
      <c r="B12" s="15">
        <v>8850</v>
      </c>
      <c r="C12" s="15">
        <v>7477</v>
      </c>
      <c r="D12" s="15">
        <v>26492</v>
      </c>
      <c r="E12" s="15">
        <v>23016</v>
      </c>
      <c r="F12" s="15">
        <v>20016</v>
      </c>
      <c r="G12" s="15">
        <v>13165</v>
      </c>
      <c r="H12" s="15">
        <v>7071</v>
      </c>
      <c r="I12" s="15">
        <v>6221</v>
      </c>
      <c r="J12" s="15">
        <v>8354</v>
      </c>
      <c r="K12" s="15">
        <v>13269</v>
      </c>
      <c r="L12" s="13">
        <f t="shared" si="1"/>
        <v>133931</v>
      </c>
      <c r="M12" s="60"/>
    </row>
    <row r="13" spans="1:13" ht="17.25" customHeight="1">
      <c r="A13" s="14" t="s">
        <v>72</v>
      </c>
      <c r="B13" s="15">
        <f>+B11-B12</f>
        <v>73936</v>
      </c>
      <c r="C13" s="15">
        <f aca="true" t="shared" si="3" ref="C13:K13">+C11-C12</f>
        <v>100592</v>
      </c>
      <c r="D13" s="15">
        <f t="shared" si="3"/>
        <v>290410</v>
      </c>
      <c r="E13" s="15">
        <f t="shared" si="3"/>
        <v>231744</v>
      </c>
      <c r="F13" s="15">
        <f t="shared" si="3"/>
        <v>242144</v>
      </c>
      <c r="G13" s="15">
        <f t="shared" si="3"/>
        <v>137656</v>
      </c>
      <c r="H13" s="15">
        <f t="shared" si="3"/>
        <v>78962</v>
      </c>
      <c r="I13" s="15">
        <f t="shared" si="3"/>
        <v>110742</v>
      </c>
      <c r="J13" s="15">
        <f t="shared" si="3"/>
        <v>115190</v>
      </c>
      <c r="K13" s="15">
        <f t="shared" si="3"/>
        <v>202981</v>
      </c>
      <c r="L13" s="13">
        <f t="shared" si="1"/>
        <v>1584357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-0.0965</v>
      </c>
      <c r="C16" s="20">
        <v>-0.055</v>
      </c>
      <c r="D16" s="20">
        <v>-0.0655</v>
      </c>
      <c r="E16" s="20">
        <v>-0.0663</v>
      </c>
      <c r="F16" s="20">
        <v>-0.0586</v>
      </c>
      <c r="G16" s="20">
        <v>-0.0644</v>
      </c>
      <c r="H16" s="20">
        <v>-0.071</v>
      </c>
      <c r="I16" s="20">
        <v>-0.0589</v>
      </c>
      <c r="J16" s="20">
        <v>-0.0634</v>
      </c>
      <c r="K16" s="20">
        <v>-0.0518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1.275613275697456</v>
      </c>
      <c r="C18" s="22">
        <v>1.155298934781844</v>
      </c>
      <c r="D18" s="22">
        <v>1.070247925487902</v>
      </c>
      <c r="E18" s="22">
        <v>1.089692440576577</v>
      </c>
      <c r="F18" s="22">
        <v>1.213145758885536</v>
      </c>
      <c r="G18" s="22">
        <v>1.140542543278586</v>
      </c>
      <c r="H18" s="22">
        <v>1.045291591759448</v>
      </c>
      <c r="I18" s="22">
        <v>1.162280533353727</v>
      </c>
      <c r="J18" s="22">
        <v>1.233408714669402</v>
      </c>
      <c r="K18" s="22">
        <v>1.095731380617849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806338.9400000001</v>
      </c>
      <c r="C20" s="25">
        <f aca="true" t="shared" si="4" ref="C20:K20">SUM(C21:C28)</f>
        <v>548175.4500000001</v>
      </c>
      <c r="D20" s="25">
        <f t="shared" si="4"/>
        <v>1792724.4300000004</v>
      </c>
      <c r="E20" s="25">
        <f t="shared" si="4"/>
        <v>1458027.0400000003</v>
      </c>
      <c r="F20" s="25">
        <f t="shared" si="4"/>
        <v>1489595.2599999998</v>
      </c>
      <c r="G20" s="25">
        <f t="shared" si="4"/>
        <v>896360.3300000001</v>
      </c>
      <c r="H20" s="25">
        <f t="shared" si="4"/>
        <v>515634.81</v>
      </c>
      <c r="I20" s="25">
        <f t="shared" si="4"/>
        <v>630059.8800000001</v>
      </c>
      <c r="J20" s="25">
        <f t="shared" si="4"/>
        <v>776283.0499999999</v>
      </c>
      <c r="K20" s="25">
        <f t="shared" si="4"/>
        <v>978735.8899999999</v>
      </c>
      <c r="L20" s="25">
        <f>SUM(B20:K20)</f>
        <v>9891935.08</v>
      </c>
      <c r="M20"/>
    </row>
    <row r="21" spans="1:13" ht="17.25" customHeight="1">
      <c r="A21" s="26" t="s">
        <v>22</v>
      </c>
      <c r="B21" s="56">
        <f>ROUND((B15+B16)*B7,2)</f>
        <v>627470.69</v>
      </c>
      <c r="C21" s="56">
        <f aca="true" t="shared" si="5" ref="C21:K21">ROUND((C15+C16)*C7,2)</f>
        <v>458953.34</v>
      </c>
      <c r="D21" s="56">
        <f t="shared" si="5"/>
        <v>1602560.82</v>
      </c>
      <c r="E21" s="56">
        <f t="shared" si="5"/>
        <v>1296601.32</v>
      </c>
      <c r="F21" s="56">
        <f t="shared" si="5"/>
        <v>1174368.42</v>
      </c>
      <c r="G21" s="56">
        <f t="shared" si="5"/>
        <v>754400.04</v>
      </c>
      <c r="H21" s="56">
        <f t="shared" si="5"/>
        <v>471589.45</v>
      </c>
      <c r="I21" s="56">
        <f t="shared" si="5"/>
        <v>526413.91</v>
      </c>
      <c r="J21" s="56">
        <f t="shared" si="5"/>
        <v>606496.24</v>
      </c>
      <c r="K21" s="56">
        <f t="shared" si="5"/>
        <v>862704.83</v>
      </c>
      <c r="L21" s="33">
        <f aca="true" t="shared" si="6" ref="L21:L28">SUM(B21:K21)</f>
        <v>8381559.0600000005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172939.25</v>
      </c>
      <c r="C22" s="33">
        <f t="shared" si="7"/>
        <v>71274.96</v>
      </c>
      <c r="D22" s="33">
        <f t="shared" si="7"/>
        <v>112576.57</v>
      </c>
      <c r="E22" s="33">
        <f t="shared" si="7"/>
        <v>116295.34</v>
      </c>
      <c r="F22" s="33">
        <f t="shared" si="7"/>
        <v>250311.65</v>
      </c>
      <c r="G22" s="33">
        <f t="shared" si="7"/>
        <v>106025.3</v>
      </c>
      <c r="H22" s="33">
        <f t="shared" si="7"/>
        <v>21359.04</v>
      </c>
      <c r="I22" s="33">
        <f t="shared" si="7"/>
        <v>85426.73</v>
      </c>
      <c r="J22" s="33">
        <f t="shared" si="7"/>
        <v>141561.51</v>
      </c>
      <c r="K22" s="33">
        <f t="shared" si="7"/>
        <v>82587.92</v>
      </c>
      <c r="L22" s="33">
        <f t="shared" si="6"/>
        <v>1160358.27</v>
      </c>
      <c r="M22"/>
    </row>
    <row r="23" spans="1:13" ht="17.25" customHeight="1">
      <c r="A23" s="27" t="s">
        <v>24</v>
      </c>
      <c r="B23" s="33">
        <v>3140.47</v>
      </c>
      <c r="C23" s="33">
        <v>15464.44</v>
      </c>
      <c r="D23" s="33">
        <v>71653.52</v>
      </c>
      <c r="E23" s="33">
        <v>39712.87</v>
      </c>
      <c r="F23" s="33">
        <v>59398.21</v>
      </c>
      <c r="G23" s="33">
        <v>34747.7</v>
      </c>
      <c r="H23" s="33">
        <v>20255.76</v>
      </c>
      <c r="I23" s="33">
        <v>15620.47</v>
      </c>
      <c r="J23" s="33">
        <v>23706.35</v>
      </c>
      <c r="K23" s="33">
        <v>28605.58</v>
      </c>
      <c r="L23" s="33">
        <f t="shared" si="6"/>
        <v>312305.37000000005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3458.86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24212.02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604.41</v>
      </c>
      <c r="C26" s="33">
        <v>411.62</v>
      </c>
      <c r="D26" s="33">
        <v>1344.29</v>
      </c>
      <c r="E26" s="33">
        <v>1094.19</v>
      </c>
      <c r="F26" s="33">
        <v>1117.64</v>
      </c>
      <c r="G26" s="33">
        <v>672.14</v>
      </c>
      <c r="H26" s="33">
        <v>385.57</v>
      </c>
      <c r="I26" s="33">
        <v>471.54</v>
      </c>
      <c r="J26" s="33">
        <v>583.57</v>
      </c>
      <c r="K26" s="33">
        <v>734.67</v>
      </c>
      <c r="L26" s="33">
        <f t="shared" si="6"/>
        <v>7419.639999999999</v>
      </c>
      <c r="M26" s="60"/>
    </row>
    <row r="27" spans="1:13" ht="17.25" customHeight="1">
      <c r="A27" s="27" t="s">
        <v>75</v>
      </c>
      <c r="B27" s="33">
        <v>314.15</v>
      </c>
      <c r="C27" s="33">
        <v>237.63</v>
      </c>
      <c r="D27" s="33">
        <v>770.81</v>
      </c>
      <c r="E27" s="33">
        <v>589.47</v>
      </c>
      <c r="F27" s="33">
        <v>642.98</v>
      </c>
      <c r="G27" s="33">
        <v>358.79</v>
      </c>
      <c r="H27" s="33">
        <v>215.18</v>
      </c>
      <c r="I27" s="33">
        <v>271.26</v>
      </c>
      <c r="J27" s="33">
        <v>326.86</v>
      </c>
      <c r="K27" s="33">
        <v>440.83</v>
      </c>
      <c r="L27" s="33">
        <f t="shared" si="6"/>
        <v>4167.96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100.38</v>
      </c>
      <c r="I28" s="33">
        <v>126.54</v>
      </c>
      <c r="J28" s="33">
        <v>149.66</v>
      </c>
      <c r="K28" s="33">
        <v>203.2</v>
      </c>
      <c r="L28" s="33">
        <f t="shared" si="6"/>
        <v>1912.7600000000002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-122211.85</v>
      </c>
      <c r="C31" s="33">
        <f t="shared" si="8"/>
        <v>-23284.8</v>
      </c>
      <c r="D31" s="33">
        <f t="shared" si="8"/>
        <v>-69005.2</v>
      </c>
      <c r="E31" s="33">
        <f t="shared" si="8"/>
        <v>1084174.1500000001</v>
      </c>
      <c r="F31" s="33">
        <f t="shared" si="8"/>
        <v>-44664.4</v>
      </c>
      <c r="G31" s="33">
        <f t="shared" si="8"/>
        <v>-36379.2</v>
      </c>
      <c r="H31" s="33">
        <f t="shared" si="8"/>
        <v>-18427.2</v>
      </c>
      <c r="I31" s="33">
        <f t="shared" si="8"/>
        <v>451749.42</v>
      </c>
      <c r="J31" s="33">
        <f t="shared" si="8"/>
        <v>-28560.4</v>
      </c>
      <c r="K31" s="33">
        <f t="shared" si="8"/>
        <v>-45139.6</v>
      </c>
      <c r="L31" s="33">
        <f aca="true" t="shared" si="9" ref="L31:L38">SUM(B31:K31)</f>
        <v>1148250.9200000002</v>
      </c>
      <c r="M31"/>
    </row>
    <row r="32" spans="1:13" ht="18.75" customHeight="1">
      <c r="A32" s="27" t="s">
        <v>28</v>
      </c>
      <c r="B32" s="33">
        <f>B33+B34+B35+B36</f>
        <v>-19962.8</v>
      </c>
      <c r="C32" s="33">
        <f aca="true" t="shared" si="10" ref="C32:K32">C33+C34+C35+C36</f>
        <v>-23284.8</v>
      </c>
      <c r="D32" s="33">
        <f t="shared" si="10"/>
        <v>-69005.2</v>
      </c>
      <c r="E32" s="33">
        <f t="shared" si="10"/>
        <v>-47907.2</v>
      </c>
      <c r="F32" s="33">
        <f t="shared" si="10"/>
        <v>-44664.4</v>
      </c>
      <c r="G32" s="33">
        <f t="shared" si="10"/>
        <v>-36379.2</v>
      </c>
      <c r="H32" s="33">
        <f t="shared" si="10"/>
        <v>-18427.2</v>
      </c>
      <c r="I32" s="33">
        <f t="shared" si="10"/>
        <v>-34250.58</v>
      </c>
      <c r="J32" s="33">
        <f t="shared" si="10"/>
        <v>-28560.4</v>
      </c>
      <c r="K32" s="33">
        <f t="shared" si="10"/>
        <v>-45139.6</v>
      </c>
      <c r="L32" s="33">
        <f t="shared" si="9"/>
        <v>-367581.38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-19962.8</v>
      </c>
      <c r="C33" s="33">
        <f t="shared" si="11"/>
        <v>-23284.8</v>
      </c>
      <c r="D33" s="33">
        <f t="shared" si="11"/>
        <v>-69005.2</v>
      </c>
      <c r="E33" s="33">
        <f t="shared" si="11"/>
        <v>-47907.2</v>
      </c>
      <c r="F33" s="33">
        <f t="shared" si="11"/>
        <v>-44664.4</v>
      </c>
      <c r="G33" s="33">
        <f t="shared" si="11"/>
        <v>-36379.2</v>
      </c>
      <c r="H33" s="33">
        <f t="shared" si="11"/>
        <v>-18427.2</v>
      </c>
      <c r="I33" s="33">
        <f t="shared" si="11"/>
        <v>-20200.4</v>
      </c>
      <c r="J33" s="33">
        <f t="shared" si="11"/>
        <v>-28560.4</v>
      </c>
      <c r="K33" s="33">
        <f t="shared" si="11"/>
        <v>-45139.6</v>
      </c>
      <c r="L33" s="33">
        <f t="shared" si="9"/>
        <v>-353531.2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-14050.18</v>
      </c>
      <c r="J36" s="17">
        <v>0</v>
      </c>
      <c r="K36" s="17">
        <v>0</v>
      </c>
      <c r="L36" s="33">
        <f t="shared" si="9"/>
        <v>-14050.18</v>
      </c>
      <c r="M36"/>
    </row>
    <row r="37" spans="1:13" s="36" customFormat="1" ht="18.75" customHeight="1">
      <c r="A37" s="27" t="s">
        <v>32</v>
      </c>
      <c r="B37" s="38">
        <f>SUM(B38:B49)</f>
        <v>-102249.05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1132081.35</v>
      </c>
      <c r="F37" s="38">
        <f t="shared" si="12"/>
        <v>0</v>
      </c>
      <c r="G37" s="38">
        <f t="shared" si="12"/>
        <v>0</v>
      </c>
      <c r="H37" s="38">
        <f t="shared" si="12"/>
        <v>0</v>
      </c>
      <c r="I37" s="38">
        <f t="shared" si="12"/>
        <v>486000</v>
      </c>
      <c r="J37" s="38">
        <f t="shared" si="12"/>
        <v>0</v>
      </c>
      <c r="K37" s="38">
        <f t="shared" si="12"/>
        <v>0</v>
      </c>
      <c r="L37" s="33">
        <f t="shared" si="9"/>
        <v>1515832.3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0</v>
      </c>
      <c r="I39" s="17">
        <v>0</v>
      </c>
      <c r="J39" s="28">
        <v>0</v>
      </c>
      <c r="K39" s="17">
        <v>0</v>
      </c>
      <c r="L39" s="33">
        <f>SUM(B39:K39)</f>
        <v>-29714.760000000002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2316600</v>
      </c>
      <c r="F46" s="17">
        <v>0</v>
      </c>
      <c r="G46" s="17">
        <v>0</v>
      </c>
      <c r="H46" s="17">
        <v>0</v>
      </c>
      <c r="I46" s="17">
        <v>1021500</v>
      </c>
      <c r="J46" s="17">
        <v>0</v>
      </c>
      <c r="K46" s="17">
        <v>0</v>
      </c>
      <c r="L46" s="17">
        <f>SUM(B46:K46)</f>
        <v>3338100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684127.0900000001</v>
      </c>
      <c r="C55" s="41">
        <f t="shared" si="16"/>
        <v>524890.65</v>
      </c>
      <c r="D55" s="41">
        <f t="shared" si="16"/>
        <v>1723719.2300000004</v>
      </c>
      <c r="E55" s="41">
        <f t="shared" si="16"/>
        <v>2542201.1900000004</v>
      </c>
      <c r="F55" s="41">
        <f t="shared" si="16"/>
        <v>1444930.8599999999</v>
      </c>
      <c r="G55" s="41">
        <f t="shared" si="16"/>
        <v>859981.1300000001</v>
      </c>
      <c r="H55" s="41">
        <f t="shared" si="16"/>
        <v>497207.61</v>
      </c>
      <c r="I55" s="41">
        <f t="shared" si="16"/>
        <v>1081809.3</v>
      </c>
      <c r="J55" s="41">
        <f t="shared" si="16"/>
        <v>747722.6499999999</v>
      </c>
      <c r="K55" s="41">
        <f t="shared" si="16"/>
        <v>933596.2899999999</v>
      </c>
      <c r="L55" s="42">
        <f t="shared" si="14"/>
        <v>11040186.000000002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684127.09</v>
      </c>
      <c r="C61" s="41">
        <f aca="true" t="shared" si="18" ref="C61:J61">SUM(C62:C73)</f>
        <v>524890.65</v>
      </c>
      <c r="D61" s="41">
        <f t="shared" si="18"/>
        <v>1723719.2362185721</v>
      </c>
      <c r="E61" s="41">
        <f t="shared" si="18"/>
        <v>2542201.2021638546</v>
      </c>
      <c r="F61" s="41">
        <f t="shared" si="18"/>
        <v>1444930.8543860482</v>
      </c>
      <c r="G61" s="41">
        <f t="shared" si="18"/>
        <v>859981.1349459051</v>
      </c>
      <c r="H61" s="41">
        <f t="shared" si="18"/>
        <v>497207.6031688793</v>
      </c>
      <c r="I61" s="41">
        <f>SUM(I62:I78)</f>
        <v>1081809.3023979156</v>
      </c>
      <c r="J61" s="41">
        <f t="shared" si="18"/>
        <v>747722.650581213</v>
      </c>
      <c r="K61" s="41">
        <f>SUM(K62:K75)</f>
        <v>933596.29</v>
      </c>
      <c r="L61" s="46">
        <f>SUM(B61:K61)</f>
        <v>11040186.013862386</v>
      </c>
      <c r="M61" s="40"/>
    </row>
    <row r="62" spans="1:13" ht="18.75" customHeight="1">
      <c r="A62" s="47" t="s">
        <v>46</v>
      </c>
      <c r="B62" s="48">
        <v>684127.09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684127.09</v>
      </c>
      <c r="M62"/>
    </row>
    <row r="63" spans="1:13" ht="18.75" customHeight="1">
      <c r="A63" s="47" t="s">
        <v>55</v>
      </c>
      <c r="B63" s="17">
        <v>0</v>
      </c>
      <c r="C63" s="48">
        <v>458911.9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458911.9</v>
      </c>
      <c r="M63"/>
    </row>
    <row r="64" spans="1:13" ht="18.75" customHeight="1">
      <c r="A64" s="47" t="s">
        <v>56</v>
      </c>
      <c r="B64" s="17">
        <v>0</v>
      </c>
      <c r="C64" s="48">
        <v>65978.75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65978.75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1723719.2362185721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1723719.2362185721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2542201.2021638546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2542201.2021638546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1444930.8543860482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1444930.8543860482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859981.1349459051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859981.1349459051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497207.6031688793</v>
      </c>
      <c r="I69" s="17">
        <v>0</v>
      </c>
      <c r="J69" s="17">
        <v>0</v>
      </c>
      <c r="K69" s="17">
        <v>0</v>
      </c>
      <c r="L69" s="46">
        <f t="shared" si="19"/>
        <v>497207.6031688793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1081809.3023979156</v>
      </c>
      <c r="J70" s="17">
        <v>0</v>
      </c>
      <c r="K70" s="17">
        <v>0</v>
      </c>
      <c r="L70" s="46">
        <f t="shared" si="19"/>
        <v>1081809.3023979156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747722.650581213</v>
      </c>
      <c r="K71" s="17">
        <v>0</v>
      </c>
      <c r="L71" s="46">
        <f t="shared" si="19"/>
        <v>747722.650581213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546433.91</v>
      </c>
      <c r="L72" s="46">
        <f t="shared" si="19"/>
        <v>546433.91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387162.38</v>
      </c>
      <c r="L73" s="46">
        <f t="shared" si="19"/>
        <v>387162.38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2023-08-28T18:28:01Z</dcterms:modified>
  <cp:category/>
  <cp:version/>
  <cp:contentType/>
  <cp:contentStatus/>
</cp:coreProperties>
</file>