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<sst xmlns="http://schemas.openxmlformats.org/spreadsheetml/2006/main" count="88" uniqueCount="85">
  <si>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</si>
  <si>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</si>
  <si>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</si>
  <si>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</si>
  <si>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</si>
  <si>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</si>
  <si>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</si>
  <si>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</si>
  <si>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</si>
  <si>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</si>
  <si>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</si>
  <si>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</si>
  <si>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</si>
  <si>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</si>
  <si>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</si>
  <si>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</si>
  <si>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</si>
  <si>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</si>
  <si>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</si>
  <si>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</si>
  <si>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</si>
  <si>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</si>
  <si>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</si>
  <si>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</si>
  <si>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</si>
  <si>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</si>
  <si>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</si>
  <si>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</si>
  <si>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</si>
  <si>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</si>
  <si>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</si>
  <si>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</si>
  <si>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</si>
  <si>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</si>
  <si>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</si>
  <si>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</si>
  <si>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</si>
  <si>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</si>
  <si>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</si>
  <si>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</si>
  <si>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</si>
  <si>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</si>
  <si>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</si>
  <si>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</si>
  <si>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</si>
  <si>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</si>
  <si>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</si>
  <si>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</si>
  <si>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</si>
  <si>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</si>
  <si>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</si>
  <si>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</si>
  <si>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</si>
  <si>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</si>
  <si>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</si>
  <si>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</si>
  <si>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</si>
  <si>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</si>
  <si>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</si>
  <si>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</si>
  <si>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</si>
  <si>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</si>
  <si>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</si>
  <si>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</si>
  <si>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</si>
  <si>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</si>
  <si>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</si>
  <si>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</si>
  <si>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</si>
  <si>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</si>
  <si>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</si>
  <si>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</si>
  <si>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</si>
  <si>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</si>
  <si>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</si>
  <si>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</si>
  <si>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</si>
  <si>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</si>
  <si>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</si>
  <si>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</si>
  <si>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</si>
  <si>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</si>
  <si>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</si>
  <si>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</si>
  <si>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22/04/23 - VENCIMENTO 28/04/23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</si>
</sst>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240085</v>
      </c>
      <c r="C7" s="9">
        <f t="shared" si="0"/>
        <v>162370</v>
      </c>
      <c r="D7" s="9">
        <f t="shared" si="0"/>
        <v>160996</v>
      </c>
      <c r="E7" s="9">
        <f t="shared" si="0"/>
        <v>42890</v>
      </c>
      <c r="F7" s="9">
        <f t="shared" si="0"/>
        <v>86672</v>
      </c>
      <c r="G7" s="9">
        <f t="shared" si="0"/>
        <v>206789</v>
      </c>
      <c r="H7" s="9">
        <f t="shared" si="0"/>
        <v>23215</v>
      </c>
      <c r="I7" s="9">
        <f t="shared" si="0"/>
        <v>163735</v>
      </c>
      <c r="J7" s="9">
        <f t="shared" si="0"/>
        <v>134852</v>
      </c>
      <c r="K7" s="9">
        <f t="shared" si="0"/>
        <v>213031</v>
      </c>
      <c r="L7" s="9">
        <f t="shared" si="0"/>
        <v>164975</v>
      </c>
      <c r="M7" s="9">
        <f t="shared" si="0"/>
        <v>69653</v>
      </c>
      <c r="N7" s="9">
        <f t="shared" si="0"/>
        <v>45304</v>
      </c>
      <c r="O7" s="9">
        <f t="shared" si="0"/>
        <v>1714567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9548</v>
      </c>
      <c r="C8" s="11">
        <f t="shared" si="1"/>
        <v>9911</v>
      </c>
      <c r="D8" s="11">
        <f t="shared" si="1"/>
        <v>6340</v>
      </c>
      <c r="E8" s="11">
        <f t="shared" si="1"/>
        <v>1608</v>
      </c>
      <c r="F8" s="11">
        <f t="shared" si="1"/>
        <v>3375</v>
      </c>
      <c r="G8" s="11">
        <f t="shared" si="1"/>
        <v>8056</v>
      </c>
      <c r="H8" s="11">
        <f t="shared" si="1"/>
        <v>1186</v>
      </c>
      <c r="I8" s="11">
        <f t="shared" si="1"/>
        <v>10875</v>
      </c>
      <c r="J8" s="11">
        <f t="shared" si="1"/>
        <v>7530</v>
      </c>
      <c r="K8" s="11">
        <f t="shared" si="1"/>
        <v>5886</v>
      </c>
      <c r="L8" s="11">
        <f t="shared" si="1"/>
        <v>4324</v>
      </c>
      <c r="M8" s="11">
        <f t="shared" si="1"/>
        <v>2963</v>
      </c>
      <c r="N8" s="11">
        <f t="shared" si="1"/>
        <v>2623</v>
      </c>
      <c r="O8" s="11">
        <f t="shared" si="1"/>
        <v>74225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9548</v>
      </c>
      <c r="C9" s="11">
        <v>9911</v>
      </c>
      <c r="D9" s="11">
        <v>6340</v>
      </c>
      <c r="E9" s="11">
        <v>1608</v>
      </c>
      <c r="F9" s="11">
        <v>3375</v>
      </c>
      <c r="G9" s="11">
        <v>8056</v>
      </c>
      <c r="H9" s="11">
        <v>1186</v>
      </c>
      <c r="I9" s="11">
        <v>10875</v>
      </c>
      <c r="J9" s="11">
        <v>7530</v>
      </c>
      <c r="K9" s="11">
        <v>5881</v>
      </c>
      <c r="L9" s="11">
        <v>4324</v>
      </c>
      <c r="M9" s="11">
        <v>2961</v>
      </c>
      <c r="N9" s="11">
        <v>2616</v>
      </c>
      <c r="O9" s="11">
        <f>SUM(B9:N9)</f>
        <v>74211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7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230537</v>
      </c>
      <c r="C11" s="13">
        <v>152459</v>
      </c>
      <c r="D11" s="13">
        <v>154656</v>
      </c>
      <c r="E11" s="13">
        <v>41282</v>
      </c>
      <c r="F11" s="13">
        <v>83297</v>
      </c>
      <c r="G11" s="13">
        <v>198733</v>
      </c>
      <c r="H11" s="13">
        <v>22029</v>
      </c>
      <c r="I11" s="13">
        <v>152860</v>
      </c>
      <c r="J11" s="13">
        <v>127322</v>
      </c>
      <c r="K11" s="13">
        <v>207145</v>
      </c>
      <c r="L11" s="13">
        <v>160651</v>
      </c>
      <c r="M11" s="13">
        <v>66690</v>
      </c>
      <c r="N11" s="13">
        <v>42681</v>
      </c>
      <c r="O11" s="11">
        <f>SUM(B11:N11)</f>
        <v>1640342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18756</v>
      </c>
      <c r="C12" s="13">
        <v>16143</v>
      </c>
      <c r="D12" s="13">
        <v>13143</v>
      </c>
      <c r="E12" s="13">
        <v>4900</v>
      </c>
      <c r="F12" s="13">
        <v>8349</v>
      </c>
      <c r="G12" s="13">
        <v>22583</v>
      </c>
      <c r="H12" s="13">
        <v>2937</v>
      </c>
      <c r="I12" s="13">
        <v>16481</v>
      </c>
      <c r="J12" s="13">
        <v>12382</v>
      </c>
      <c r="K12" s="13">
        <v>15505</v>
      </c>
      <c r="L12" s="13">
        <v>11481</v>
      </c>
      <c r="M12" s="13">
        <v>3884</v>
      </c>
      <c r="N12" s="13">
        <v>2027</v>
      </c>
      <c r="O12" s="11">
        <f>SUM(B12:N12)</f>
        <v>148571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211781</v>
      </c>
      <c r="C13" s="15">
        <f t="shared" si="2"/>
        <v>136316</v>
      </c>
      <c r="D13" s="15">
        <f t="shared" si="2"/>
        <v>141513</v>
      </c>
      <c r="E13" s="15">
        <f t="shared" si="2"/>
        <v>36382</v>
      </c>
      <c r="F13" s="15">
        <f t="shared" si="2"/>
        <v>74948</v>
      </c>
      <c r="G13" s="15">
        <f t="shared" si="2"/>
        <v>176150</v>
      </c>
      <c r="H13" s="15">
        <f t="shared" si="2"/>
        <v>19092</v>
      </c>
      <c r="I13" s="15">
        <f t="shared" si="2"/>
        <v>136379</v>
      </c>
      <c r="J13" s="15">
        <f t="shared" si="2"/>
        <v>114940</v>
      </c>
      <c r="K13" s="15">
        <f t="shared" si="2"/>
        <v>191640</v>
      </c>
      <c r="L13" s="15">
        <f t="shared" si="2"/>
        <v>149170</v>
      </c>
      <c r="M13" s="15">
        <f t="shared" si="2"/>
        <v>62806</v>
      </c>
      <c r="N13" s="15">
        <f t="shared" si="2"/>
        <v>40654</v>
      </c>
      <c r="O13" s="11">
        <f>SUM(B13:N13)</f>
        <v>1491771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1.242043956611176</v>
      </c>
      <c r="C18" s="19">
        <v>1.281802629063121</v>
      </c>
      <c r="D18" s="19">
        <v>1.394075567368693</v>
      </c>
      <c r="E18" s="19">
        <v>0.887031392007162</v>
      </c>
      <c r="F18" s="19">
        <v>1.661528582334993</v>
      </c>
      <c r="G18" s="19">
        <v>1.437492191617216</v>
      </c>
      <c r="H18" s="19">
        <v>1.640739221527846</v>
      </c>
      <c r="I18" s="19">
        <v>1.168685237691647</v>
      </c>
      <c r="J18" s="19">
        <v>1.371236675961242</v>
      </c>
      <c r="K18" s="19">
        <v>1.203836156808127</v>
      </c>
      <c r="L18" s="19">
        <v>1.264933355839685</v>
      </c>
      <c r="M18" s="19">
        <v>1.255884179964323</v>
      </c>
      <c r="N18" s="19">
        <v>1.101086236916263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981699.7400000001</v>
      </c>
      <c r="C20" s="24">
        <f t="shared" si="3"/>
        <v>690392.17</v>
      </c>
      <c r="D20" s="24">
        <f t="shared" si="3"/>
        <v>651119.6099999999</v>
      </c>
      <c r="E20" s="24">
        <f t="shared" si="3"/>
        <v>191849.37000000002</v>
      </c>
      <c r="F20" s="24">
        <f t="shared" si="3"/>
        <v>492729.51999999996</v>
      </c>
      <c r="G20" s="24">
        <f t="shared" si="3"/>
        <v>834819.6699999999</v>
      </c>
      <c r="H20" s="24">
        <f t="shared" si="3"/>
        <v>141971.84000000005</v>
      </c>
      <c r="I20" s="24">
        <f t="shared" si="3"/>
        <v>651913.52</v>
      </c>
      <c r="J20" s="24">
        <f t="shared" si="3"/>
        <v>609616.9600000001</v>
      </c>
      <c r="K20" s="24">
        <f t="shared" si="3"/>
        <v>813987.49</v>
      </c>
      <c r="L20" s="24">
        <f t="shared" si="3"/>
        <v>759152.74</v>
      </c>
      <c r="M20" s="24">
        <f t="shared" si="3"/>
        <v>377218.84</v>
      </c>
      <c r="N20" s="24">
        <f t="shared" si="3"/>
        <v>189921.32</v>
      </c>
      <c r="O20" s="24">
        <f>O21+O22+O23+O24+O25+O26+O27+O28+O29</f>
        <v>7386392.79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700736.09</v>
      </c>
      <c r="C21" s="28">
        <f aca="true" t="shared" si="4" ref="C21:N21">ROUND((C15+C16)*C7,2)</f>
        <v>489578.02</v>
      </c>
      <c r="D21" s="28">
        <f t="shared" si="4"/>
        <v>425737.82</v>
      </c>
      <c r="E21" s="28">
        <f t="shared" si="4"/>
        <v>193755.58</v>
      </c>
      <c r="F21" s="28">
        <f t="shared" si="4"/>
        <v>265649.68</v>
      </c>
      <c r="G21" s="28">
        <f t="shared" si="4"/>
        <v>521501.18</v>
      </c>
      <c r="H21" s="28">
        <f t="shared" si="4"/>
        <v>78605.99</v>
      </c>
      <c r="I21" s="28">
        <f t="shared" si="4"/>
        <v>490222.59</v>
      </c>
      <c r="J21" s="28">
        <f t="shared" si="4"/>
        <v>406079.83</v>
      </c>
      <c r="K21" s="28">
        <f t="shared" si="4"/>
        <v>606371.44</v>
      </c>
      <c r="L21" s="28">
        <f t="shared" si="4"/>
        <v>534700.47</v>
      </c>
      <c r="M21" s="28">
        <f t="shared" si="4"/>
        <v>260495.25</v>
      </c>
      <c r="N21" s="28">
        <f t="shared" si="4"/>
        <v>153045.97</v>
      </c>
      <c r="O21" s="28">
        <f aca="true" t="shared" si="5" ref="O21:O29">SUM(B21:N21)</f>
        <v>5126479.91</v>
      </c>
    </row>
    <row r="22" spans="1:23" ht="18.75" customHeight="1">
      <c r="A22" s="26" t="s">
        <v>33</v>
      </c>
      <c r="B22" s="28">
        <f>IF(B18&lt;&gt;0,ROUND((B18-1)*B21,2),0)</f>
        <v>169608.94</v>
      </c>
      <c r="C22" s="28">
        <f aca="true" t="shared" si="6" ref="C22:N22">IF(C18&lt;&gt;0,ROUND((C18-1)*C21,2),0)</f>
        <v>137964.37</v>
      </c>
      <c r="D22" s="28">
        <f t="shared" si="6"/>
        <v>167772.87</v>
      </c>
      <c r="E22" s="28">
        <f t="shared" si="6"/>
        <v>-21888.3</v>
      </c>
      <c r="F22" s="28">
        <f t="shared" si="6"/>
        <v>175734.86</v>
      </c>
      <c r="G22" s="28">
        <f t="shared" si="6"/>
        <v>228152.69</v>
      </c>
      <c r="H22" s="28">
        <f t="shared" si="6"/>
        <v>50365.94</v>
      </c>
      <c r="I22" s="28">
        <f t="shared" si="6"/>
        <v>82693.31</v>
      </c>
      <c r="J22" s="28">
        <f t="shared" si="6"/>
        <v>150751.73</v>
      </c>
      <c r="K22" s="28">
        <f t="shared" si="6"/>
        <v>123600.42</v>
      </c>
      <c r="L22" s="28">
        <f t="shared" si="6"/>
        <v>141659.99</v>
      </c>
      <c r="M22" s="28">
        <f t="shared" si="6"/>
        <v>66656.61</v>
      </c>
      <c r="N22" s="28">
        <f t="shared" si="6"/>
        <v>15470.84</v>
      </c>
      <c r="O22" s="28">
        <f t="shared" si="5"/>
        <v>1488544.27</v>
      </c>
      <c r="W22" s="51"/>
    </row>
    <row r="23" spans="1:15" ht="18.75" customHeight="1">
      <c r="A23" s="26" t="s">
        <v>34</v>
      </c>
      <c r="B23" s="28">
        <v>45796.88</v>
      </c>
      <c r="C23" s="28">
        <v>33627.38</v>
      </c>
      <c r="D23" s="28">
        <v>24490.72</v>
      </c>
      <c r="E23" s="28">
        <v>8980.61</v>
      </c>
      <c r="F23" s="28">
        <v>26092.96</v>
      </c>
      <c r="G23" s="28">
        <v>39614.38</v>
      </c>
      <c r="H23" s="28">
        <v>4624.09</v>
      </c>
      <c r="I23" s="28">
        <v>32777.59</v>
      </c>
      <c r="J23" s="28">
        <v>28742.55</v>
      </c>
      <c r="K23" s="28">
        <v>39516.97</v>
      </c>
      <c r="L23" s="28">
        <v>38613.18</v>
      </c>
      <c r="M23" s="28">
        <v>18365.79</v>
      </c>
      <c r="N23" s="28">
        <v>10596.75</v>
      </c>
      <c r="O23" s="28">
        <f t="shared" si="5"/>
        <v>351839.85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1316.41</v>
      </c>
      <c r="C26" s="28">
        <v>952.99</v>
      </c>
      <c r="D26" s="28">
        <v>885.68</v>
      </c>
      <c r="E26" s="28">
        <v>261.13</v>
      </c>
      <c r="F26" s="28">
        <v>664.94</v>
      </c>
      <c r="G26" s="28">
        <v>1133.35</v>
      </c>
      <c r="H26" s="28">
        <v>191.14</v>
      </c>
      <c r="I26" s="28">
        <v>872.22</v>
      </c>
      <c r="J26" s="28">
        <v>834.54</v>
      </c>
      <c r="K26" s="28">
        <v>1103.74</v>
      </c>
      <c r="L26" s="28">
        <v>1025.67</v>
      </c>
      <c r="M26" s="28">
        <v>498.03</v>
      </c>
      <c r="N26" s="28">
        <v>263.79</v>
      </c>
      <c r="O26" s="28">
        <f t="shared" si="5"/>
        <v>10003.630000000003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-42011.2</v>
      </c>
      <c r="C31" s="28">
        <f aca="true" t="shared" si="7" ref="C31:O31">+C32+C34+C47+C48+C49+C54-C55</f>
        <v>-43608.4</v>
      </c>
      <c r="D31" s="28">
        <f t="shared" si="7"/>
        <v>-27896</v>
      </c>
      <c r="E31" s="28">
        <f t="shared" si="7"/>
        <v>-7075.2</v>
      </c>
      <c r="F31" s="28">
        <f t="shared" si="7"/>
        <v>-14850</v>
      </c>
      <c r="G31" s="28">
        <f t="shared" si="7"/>
        <v>-35446.4</v>
      </c>
      <c r="H31" s="28">
        <f t="shared" si="7"/>
        <v>-5218.4</v>
      </c>
      <c r="I31" s="28">
        <f t="shared" si="7"/>
        <v>-47850</v>
      </c>
      <c r="J31" s="28">
        <f t="shared" si="7"/>
        <v>-33132</v>
      </c>
      <c r="K31" s="28">
        <f t="shared" si="7"/>
        <v>-745876.4</v>
      </c>
      <c r="L31" s="28">
        <f t="shared" si="7"/>
        <v>-685025.6</v>
      </c>
      <c r="M31" s="28">
        <f t="shared" si="7"/>
        <v>-13028.4</v>
      </c>
      <c r="N31" s="28">
        <f t="shared" si="7"/>
        <v>-11510.4</v>
      </c>
      <c r="O31" s="28">
        <f t="shared" si="7"/>
        <v>-1712528.4</v>
      </c>
    </row>
    <row r="32" spans="1:15" ht="18.75" customHeight="1">
      <c r="A32" s="26" t="s">
        <v>38</v>
      </c>
      <c r="B32" s="29">
        <f>+B33</f>
        <v>-42011.2</v>
      </c>
      <c r="C32" s="29">
        <f>+C33</f>
        <v>-43608.4</v>
      </c>
      <c r="D32" s="29">
        <f aca="true" t="shared" si="8" ref="D32:O32">+D33</f>
        <v>-27896</v>
      </c>
      <c r="E32" s="29">
        <f t="shared" si="8"/>
        <v>-7075.2</v>
      </c>
      <c r="F32" s="29">
        <f t="shared" si="8"/>
        <v>-14850</v>
      </c>
      <c r="G32" s="29">
        <f t="shared" si="8"/>
        <v>-35446.4</v>
      </c>
      <c r="H32" s="29">
        <f t="shared" si="8"/>
        <v>-5218.4</v>
      </c>
      <c r="I32" s="29">
        <f t="shared" si="8"/>
        <v>-47850</v>
      </c>
      <c r="J32" s="29">
        <f t="shared" si="8"/>
        <v>-33132</v>
      </c>
      <c r="K32" s="29">
        <f t="shared" si="8"/>
        <v>-25876.4</v>
      </c>
      <c r="L32" s="29">
        <f t="shared" si="8"/>
        <v>-19025.6</v>
      </c>
      <c r="M32" s="29">
        <f t="shared" si="8"/>
        <v>-13028.4</v>
      </c>
      <c r="N32" s="29">
        <f t="shared" si="8"/>
        <v>-11510.4</v>
      </c>
      <c r="O32" s="29">
        <f t="shared" si="8"/>
        <v>-326528.4</v>
      </c>
    </row>
    <row r="33" spans="1:26" ht="18.75" customHeight="1">
      <c r="A33" s="27" t="s">
        <v>39</v>
      </c>
      <c r="B33" s="16">
        <f>ROUND((-B9)*$G$3,2)</f>
        <v>-42011.2</v>
      </c>
      <c r="C33" s="16">
        <f aca="true" t="shared" si="9" ref="C33:N33">ROUND((-C9)*$G$3,2)</f>
        <v>-43608.4</v>
      </c>
      <c r="D33" s="16">
        <f t="shared" si="9"/>
        <v>-27896</v>
      </c>
      <c r="E33" s="16">
        <f t="shared" si="9"/>
        <v>-7075.2</v>
      </c>
      <c r="F33" s="16">
        <f t="shared" si="9"/>
        <v>-14850</v>
      </c>
      <c r="G33" s="16">
        <f t="shared" si="9"/>
        <v>-35446.4</v>
      </c>
      <c r="H33" s="16">
        <f t="shared" si="9"/>
        <v>-5218.4</v>
      </c>
      <c r="I33" s="16">
        <f t="shared" si="9"/>
        <v>-47850</v>
      </c>
      <c r="J33" s="16">
        <f t="shared" si="9"/>
        <v>-33132</v>
      </c>
      <c r="K33" s="16">
        <f t="shared" si="9"/>
        <v>-25876.4</v>
      </c>
      <c r="L33" s="16">
        <f t="shared" si="9"/>
        <v>-19025.6</v>
      </c>
      <c r="M33" s="16">
        <f t="shared" si="9"/>
        <v>-13028.4</v>
      </c>
      <c r="N33" s="16">
        <f t="shared" si="9"/>
        <v>-11510.4</v>
      </c>
      <c r="O33" s="30">
        <f aca="true" t="shared" si="10" ref="O33:O55">SUM(B33:N33)</f>
        <v>-326528.4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939688.5400000002</v>
      </c>
      <c r="C53" s="34">
        <f aca="true" t="shared" si="13" ref="C53:N53">+C20+C31</f>
        <v>646783.77</v>
      </c>
      <c r="D53" s="34">
        <f t="shared" si="13"/>
        <v>623223.6099999999</v>
      </c>
      <c r="E53" s="34">
        <f t="shared" si="13"/>
        <v>184774.17</v>
      </c>
      <c r="F53" s="34">
        <f t="shared" si="13"/>
        <v>477879.51999999996</v>
      </c>
      <c r="G53" s="34">
        <f t="shared" si="13"/>
        <v>799373.2699999999</v>
      </c>
      <c r="H53" s="34">
        <f t="shared" si="13"/>
        <v>136753.44000000006</v>
      </c>
      <c r="I53" s="34">
        <f t="shared" si="13"/>
        <v>604063.52</v>
      </c>
      <c r="J53" s="34">
        <f t="shared" si="13"/>
        <v>576484.9600000001</v>
      </c>
      <c r="K53" s="34">
        <f t="shared" si="13"/>
        <v>68111.08999999997</v>
      </c>
      <c r="L53" s="34">
        <f t="shared" si="13"/>
        <v>74127.14000000001</v>
      </c>
      <c r="M53" s="34">
        <f t="shared" si="13"/>
        <v>364190.44</v>
      </c>
      <c r="N53" s="34">
        <f t="shared" si="13"/>
        <v>178410.92</v>
      </c>
      <c r="O53" s="34">
        <f>SUM(B53:N53)</f>
        <v>5673864.39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939688.53</v>
      </c>
      <c r="C59" s="42">
        <f t="shared" si="14"/>
        <v>646783.78</v>
      </c>
      <c r="D59" s="42">
        <f t="shared" si="14"/>
        <v>623223.62</v>
      </c>
      <c r="E59" s="42">
        <f t="shared" si="14"/>
        <v>184774.16</v>
      </c>
      <c r="F59" s="42">
        <f t="shared" si="14"/>
        <v>477879.52</v>
      </c>
      <c r="G59" s="42">
        <f t="shared" si="14"/>
        <v>799373.27</v>
      </c>
      <c r="H59" s="42">
        <f t="shared" si="14"/>
        <v>136753.44</v>
      </c>
      <c r="I59" s="42">
        <f t="shared" si="14"/>
        <v>604063.52</v>
      </c>
      <c r="J59" s="42">
        <f t="shared" si="14"/>
        <v>576484.95</v>
      </c>
      <c r="K59" s="42">
        <f t="shared" si="14"/>
        <v>68111.09</v>
      </c>
      <c r="L59" s="42">
        <f t="shared" si="14"/>
        <v>74127.15</v>
      </c>
      <c r="M59" s="42">
        <f t="shared" si="14"/>
        <v>364190.45</v>
      </c>
      <c r="N59" s="42">
        <f t="shared" si="14"/>
        <v>178410.93</v>
      </c>
      <c r="O59" s="34">
        <f t="shared" si="14"/>
        <v>5673864.41</v>
      </c>
      <c r="Q59"/>
    </row>
    <row r="60" spans="1:18" ht="18.75" customHeight="1">
      <c r="A60" s="26" t="s">
        <v>54</v>
      </c>
      <c r="B60" s="42">
        <v>772399.63</v>
      </c>
      <c r="C60" s="42">
        <v>466065.75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1238465.38</v>
      </c>
      <c r="P60"/>
      <c r="Q60"/>
      <c r="R60" s="41"/>
    </row>
    <row r="61" spans="1:16" ht="18.75" customHeight="1">
      <c r="A61" s="26" t="s">
        <v>55</v>
      </c>
      <c r="B61" s="42">
        <v>167288.9</v>
      </c>
      <c r="C61" s="42">
        <v>180718.03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348006.93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623223.62</v>
      </c>
      <c r="E62" s="43">
        <v>0</v>
      </c>
      <c r="F62" s="43">
        <v>0</v>
      </c>
      <c r="G62" s="43">
        <v>0</v>
      </c>
      <c r="H62" s="42">
        <v>136753.44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759977.06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184774.16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184774.16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477879.52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477879.52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799373.27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799373.27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604063.52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604063.52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576484.95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576484.95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68111.09</v>
      </c>
      <c r="L68" s="29">
        <v>74127.15</v>
      </c>
      <c r="M68" s="43">
        <v>0</v>
      </c>
      <c r="N68" s="43">
        <v>0</v>
      </c>
      <c r="O68" s="34">
        <f t="shared" si="15"/>
        <v>142238.24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364190.45</v>
      </c>
      <c r="N69" s="43">
        <v>0</v>
      </c>
      <c r="O69" s="34">
        <f t="shared" si="15"/>
        <v>364190.45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178410.93</v>
      </c>
      <c r="O70" s="46">
        <f t="shared" si="15"/>
        <v>178410.93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2023-04-27T17:30:21Z</dcterms:modified>
  <cp:category/>
  <cp:version/>
  <cp:contentType/>
  <cp:contentStatus/>
</cp:coreProperties>
</file>