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<sst xmlns="http://schemas.openxmlformats.org/spreadsheetml/2006/main" count="82" uniqueCount="81">
  <si>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</si>
  <si>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</si>
  <si>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</si>
  <si>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</si>
  <si>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</si>
  <si>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</si>
  <si>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</si>
  <si>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</si>
  <si>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</si>
  <si>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</si>
  <si>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</si>
  <si>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</si>
  <si>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</si>
  <si>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</si>
  <si>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</si>
  <si>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</si>
  <si>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</si>
  <si>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</si>
  <si>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</si>
  <si>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</si>
  <si>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</si>
  <si>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</si>
  <si>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</si>
  <si>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</si>
  <si>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</si>
  <si>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</si>
  <si>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</si>
  <si>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</si>
  <si>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</si>
  <si>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</si>
  <si>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</si>
  <si>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</si>
  <si>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</si>
  <si>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</si>
  <si>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</si>
  <si>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</si>
  <si>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</si>
  <si>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</si>
  <si>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</si>
  <si>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</si>
  <si>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</si>
  <si>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</si>
  <si>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</si>
  <si>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</si>
  <si>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</si>
  <si>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</si>
  <si>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</si>
  <si>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</si>
  <si>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</si>
  <si>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</si>
  <si>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</si>
  <si>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</si>
  <si>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</si>
  <si>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</si>
  <si>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</si>
  <si>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</si>
  <si>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</si>
  <si>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</si>
  <si>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</si>
  <si>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</si>
  <si>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</si>
  <si>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</si>
  <si>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</si>
  <si>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</si>
  <si>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</si>
  <si>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</si>
  <si>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</si>
  <si>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</si>
  <si>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</si>
  <si>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</si>
  <si>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</si>
  <si>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</si>
  <si>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</si>
  <si>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</si>
  <si>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</si>
  <si>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</si>
  <si>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</si>
  <si>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</si>
  <si>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</si>
  <si>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</si>
  <si>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30/04/23 - VENCIMENTO 08/05/23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</si>
</sst>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99072</v>
      </c>
      <c r="C7" s="46">
        <f aca="true" t="shared" si="0" ref="C7:J7">+C8+C11</f>
        <v>68117</v>
      </c>
      <c r="D7" s="46">
        <f t="shared" si="0"/>
        <v>103547</v>
      </c>
      <c r="E7" s="46">
        <f t="shared" si="0"/>
        <v>49307</v>
      </c>
      <c r="F7" s="46">
        <f t="shared" si="0"/>
        <v>80993</v>
      </c>
      <c r="G7" s="46">
        <f t="shared" si="0"/>
        <v>81466</v>
      </c>
      <c r="H7" s="46">
        <f t="shared" si="0"/>
        <v>94782</v>
      </c>
      <c r="I7" s="46">
        <f t="shared" si="0"/>
        <v>124834</v>
      </c>
      <c r="J7" s="46">
        <f t="shared" si="0"/>
        <v>27657</v>
      </c>
      <c r="K7" s="38">
        <f aca="true" t="shared" si="1" ref="K7:K13">SUM(B7:J7)</f>
        <v>729775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7005</v>
      </c>
      <c r="C8" s="44">
        <f t="shared" si="2"/>
        <v>6314</v>
      </c>
      <c r="D8" s="44">
        <f t="shared" si="2"/>
        <v>7586</v>
      </c>
      <c r="E8" s="44">
        <f t="shared" si="2"/>
        <v>4154</v>
      </c>
      <c r="F8" s="44">
        <f t="shared" si="2"/>
        <v>5613</v>
      </c>
      <c r="G8" s="44">
        <f t="shared" si="2"/>
        <v>3681</v>
      </c>
      <c r="H8" s="44">
        <f t="shared" si="2"/>
        <v>3262</v>
      </c>
      <c r="I8" s="44">
        <f t="shared" si="2"/>
        <v>8003</v>
      </c>
      <c r="J8" s="44">
        <f t="shared" si="2"/>
        <v>981</v>
      </c>
      <c r="K8" s="38">
        <f t="shared" si="1"/>
        <v>46599</v>
      </c>
      <c r="L8"/>
      <c r="M8"/>
      <c r="N8"/>
    </row>
    <row r="9" spans="1:14" ht="16.5" customHeight="1">
      <c r="A9" s="22" t="s">
        <v>32</v>
      </c>
      <c r="B9" s="44">
        <v>6992</v>
      </c>
      <c r="C9" s="44">
        <v>6313</v>
      </c>
      <c r="D9" s="44">
        <v>7585</v>
      </c>
      <c r="E9" s="44">
        <v>4097</v>
      </c>
      <c r="F9" s="44">
        <v>5608</v>
      </c>
      <c r="G9" s="44">
        <v>3681</v>
      </c>
      <c r="H9" s="44">
        <v>3262</v>
      </c>
      <c r="I9" s="44">
        <v>7990</v>
      </c>
      <c r="J9" s="44">
        <v>981</v>
      </c>
      <c r="K9" s="38">
        <f t="shared" si="1"/>
        <v>46509</v>
      </c>
      <c r="L9"/>
      <c r="M9"/>
      <c r="N9"/>
    </row>
    <row r="10" spans="1:14" ht="16.5" customHeight="1">
      <c r="A10" s="22" t="s">
        <v>31</v>
      </c>
      <c r="B10" s="44">
        <v>13</v>
      </c>
      <c r="C10" s="44">
        <v>1</v>
      </c>
      <c r="D10" s="44">
        <v>1</v>
      </c>
      <c r="E10" s="44">
        <v>57</v>
      </c>
      <c r="F10" s="44">
        <v>5</v>
      </c>
      <c r="G10" s="44">
        <v>0</v>
      </c>
      <c r="H10" s="44">
        <v>0</v>
      </c>
      <c r="I10" s="44">
        <v>13</v>
      </c>
      <c r="J10" s="44">
        <v>0</v>
      </c>
      <c r="K10" s="38">
        <f t="shared" si="1"/>
        <v>90</v>
      </c>
      <c r="L10"/>
      <c r="M10"/>
      <c r="N10"/>
    </row>
    <row r="11" spans="1:14" ht="16.5" customHeight="1">
      <c r="A11" s="43" t="s">
        <v>67</v>
      </c>
      <c r="B11" s="42">
        <v>92067</v>
      </c>
      <c r="C11" s="42">
        <v>61803</v>
      </c>
      <c r="D11" s="42">
        <v>95961</v>
      </c>
      <c r="E11" s="42">
        <v>45153</v>
      </c>
      <c r="F11" s="42">
        <v>75380</v>
      </c>
      <c r="G11" s="42">
        <v>77785</v>
      </c>
      <c r="H11" s="42">
        <v>91520</v>
      </c>
      <c r="I11" s="42">
        <v>116831</v>
      </c>
      <c r="J11" s="42">
        <v>26676</v>
      </c>
      <c r="K11" s="38">
        <f t="shared" si="1"/>
        <v>683176</v>
      </c>
      <c r="L11" s="59"/>
      <c r="M11" s="59"/>
      <c r="N11" s="59"/>
    </row>
    <row r="12" spans="1:14" ht="16.5" customHeight="1">
      <c r="A12" s="22" t="s">
        <v>79</v>
      </c>
      <c r="B12" s="42">
        <v>8246</v>
      </c>
      <c r="C12" s="42">
        <v>5928</v>
      </c>
      <c r="D12" s="42">
        <v>9821</v>
      </c>
      <c r="E12" s="42">
        <v>5529</v>
      </c>
      <c r="F12" s="42">
        <v>6139</v>
      </c>
      <c r="G12" s="42">
        <v>4922</v>
      </c>
      <c r="H12" s="42">
        <v>5075</v>
      </c>
      <c r="I12" s="42">
        <v>6934</v>
      </c>
      <c r="J12" s="42">
        <v>1294</v>
      </c>
      <c r="K12" s="38">
        <f t="shared" si="1"/>
        <v>53888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83821</v>
      </c>
      <c r="C13" s="42">
        <f>+C11-C12</f>
        <v>55875</v>
      </c>
      <c r="D13" s="42">
        <f>+D11-D12</f>
        <v>86140</v>
      </c>
      <c r="E13" s="42">
        <f aca="true" t="shared" si="3" ref="E13:J13">+E11-E12</f>
        <v>39624</v>
      </c>
      <c r="F13" s="42">
        <f t="shared" si="3"/>
        <v>69241</v>
      </c>
      <c r="G13" s="42">
        <f t="shared" si="3"/>
        <v>72863</v>
      </c>
      <c r="H13" s="42">
        <f t="shared" si="3"/>
        <v>86445</v>
      </c>
      <c r="I13" s="42">
        <f t="shared" si="3"/>
        <v>109897</v>
      </c>
      <c r="J13" s="42">
        <f t="shared" si="3"/>
        <v>25382</v>
      </c>
      <c r="K13" s="38">
        <f t="shared" si="1"/>
        <v>629288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1.084507024719549</v>
      </c>
      <c r="C18" s="39">
        <v>1.271892622089945</v>
      </c>
      <c r="D18" s="39">
        <v>1.099302676059492</v>
      </c>
      <c r="E18" s="39">
        <v>1.355858975197688</v>
      </c>
      <c r="F18" s="39">
        <v>1.028453158210694</v>
      </c>
      <c r="G18" s="39">
        <v>1.157273701781644</v>
      </c>
      <c r="H18" s="39">
        <v>1.202479309500707</v>
      </c>
      <c r="I18" s="39">
        <v>1.118580075687847</v>
      </c>
      <c r="J18" s="39">
        <v>1.022356798654143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503190.86</v>
      </c>
      <c r="C20" s="36">
        <f aca="true" t="shared" si="4" ref="C20:J20">SUM(C21:C28)</f>
        <v>453309.0999999999</v>
      </c>
      <c r="D20" s="36">
        <f t="shared" si="4"/>
        <v>656338.0499999999</v>
      </c>
      <c r="E20" s="36">
        <f t="shared" si="4"/>
        <v>339760.44999999995</v>
      </c>
      <c r="F20" s="36">
        <f t="shared" si="4"/>
        <v>438598.13000000006</v>
      </c>
      <c r="G20" s="36">
        <f t="shared" si="4"/>
        <v>495016.73000000004</v>
      </c>
      <c r="H20" s="36">
        <f t="shared" si="4"/>
        <v>484912.70999999996</v>
      </c>
      <c r="I20" s="36">
        <f t="shared" si="4"/>
        <v>605120.67</v>
      </c>
      <c r="J20" s="36">
        <f t="shared" si="4"/>
        <v>141952.73999999996</v>
      </c>
      <c r="K20" s="36">
        <f aca="true" t="shared" si="5" ref="K20:K28">SUM(B20:J20)</f>
        <v>4118199.4399999995</v>
      </c>
      <c r="L20"/>
      <c r="M20"/>
      <c r="N20"/>
    </row>
    <row r="21" spans="1:14" ht="16.5" customHeight="1">
      <c r="A21" s="35" t="s">
        <v>28</v>
      </c>
      <c r="B21" s="58">
        <f>ROUND((B15+B16)*B7,2)</f>
        <v>438978.12</v>
      </c>
      <c r="C21" s="58">
        <f>ROUND((C15+C16)*C7,2)</f>
        <v>331573.12</v>
      </c>
      <c r="D21" s="58">
        <f aca="true" t="shared" si="6" ref="D21:J21">ROUND((D15+D16)*D7,2)</f>
        <v>558760.32</v>
      </c>
      <c r="E21" s="58">
        <f t="shared" si="6"/>
        <v>231328.72</v>
      </c>
      <c r="F21" s="58">
        <f t="shared" si="6"/>
        <v>402122.15</v>
      </c>
      <c r="G21" s="58">
        <f t="shared" si="6"/>
        <v>408568.28</v>
      </c>
      <c r="H21" s="58">
        <f t="shared" si="6"/>
        <v>378483.48</v>
      </c>
      <c r="I21" s="58">
        <f t="shared" si="6"/>
        <v>503542.91</v>
      </c>
      <c r="J21" s="58">
        <f t="shared" si="6"/>
        <v>126232.08</v>
      </c>
      <c r="K21" s="30">
        <f t="shared" si="5"/>
        <v>3379589.18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37096.73</v>
      </c>
      <c r="C22" s="30">
        <f t="shared" si="7"/>
        <v>90152.29</v>
      </c>
      <c r="D22" s="30">
        <f t="shared" si="7"/>
        <v>55486.4</v>
      </c>
      <c r="E22" s="30">
        <f t="shared" si="7"/>
        <v>82320.4</v>
      </c>
      <c r="F22" s="30">
        <f t="shared" si="7"/>
        <v>11441.65</v>
      </c>
      <c r="G22" s="30">
        <f t="shared" si="7"/>
        <v>64257.05</v>
      </c>
      <c r="H22" s="30">
        <f t="shared" si="7"/>
        <v>76635.07</v>
      </c>
      <c r="I22" s="30">
        <f t="shared" si="7"/>
        <v>59710.16</v>
      </c>
      <c r="J22" s="30">
        <f t="shared" si="7"/>
        <v>2822.15</v>
      </c>
      <c r="K22" s="30">
        <f t="shared" si="5"/>
        <v>479921.9</v>
      </c>
      <c r="L22"/>
      <c r="M22"/>
      <c r="N22"/>
    </row>
    <row r="23" spans="1:14" ht="16.5" customHeight="1">
      <c r="A23" s="18" t="s">
        <v>26</v>
      </c>
      <c r="B23" s="30">
        <v>22906.84</v>
      </c>
      <c r="C23" s="30">
        <v>25826.43</v>
      </c>
      <c r="D23" s="30">
        <v>33839.11</v>
      </c>
      <c r="E23" s="30">
        <v>20962.67</v>
      </c>
      <c r="F23" s="30">
        <v>21386.87</v>
      </c>
      <c r="G23" s="30">
        <v>18326.07</v>
      </c>
      <c r="H23" s="30">
        <v>24161.56</v>
      </c>
      <c r="I23" s="30">
        <v>35584.3</v>
      </c>
      <c r="J23" s="30">
        <v>10336.44</v>
      </c>
      <c r="K23" s="30">
        <f t="shared" si="5"/>
        <v>213330.28999999998</v>
      </c>
      <c r="L23"/>
      <c r="M23"/>
      <c r="N23"/>
    </row>
    <row r="24" spans="1:14" ht="16.5" customHeight="1">
      <c r="A24" s="18" t="s">
        <v>25</v>
      </c>
      <c r="B24" s="30">
        <v>1787.15</v>
      </c>
      <c r="C24" s="34">
        <v>3574.3</v>
      </c>
      <c r="D24" s="34">
        <v>5361.45</v>
      </c>
      <c r="E24" s="30">
        <v>3574.3</v>
      </c>
      <c r="F24" s="30">
        <v>1787.15</v>
      </c>
      <c r="G24" s="34">
        <v>1787.15</v>
      </c>
      <c r="H24" s="34">
        <v>3574.3</v>
      </c>
      <c r="I24" s="34">
        <v>3574.3</v>
      </c>
      <c r="J24" s="34">
        <v>1787.15</v>
      </c>
      <c r="K24" s="30">
        <f t="shared" si="5"/>
        <v>26807.25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1181.81</v>
      </c>
      <c r="C26" s="30">
        <v>1066.05</v>
      </c>
      <c r="D26" s="30">
        <v>1542.55</v>
      </c>
      <c r="E26" s="30">
        <v>799.54</v>
      </c>
      <c r="F26" s="30">
        <v>1031.06</v>
      </c>
      <c r="G26" s="30">
        <v>1162.97</v>
      </c>
      <c r="H26" s="30">
        <v>1138.74</v>
      </c>
      <c r="I26" s="30">
        <v>1421.4</v>
      </c>
      <c r="J26" s="30">
        <v>333.81</v>
      </c>
      <c r="K26" s="30">
        <f t="shared" si="5"/>
        <v>9677.93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888.79</v>
      </c>
      <c r="C28" s="30">
        <v>817.04</v>
      </c>
      <c r="D28" s="30">
        <v>993.65</v>
      </c>
      <c r="E28" s="30">
        <v>568.62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6531.76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-30764.8</v>
      </c>
      <c r="C31" s="30">
        <f t="shared" si="8"/>
        <v>-27777.2</v>
      </c>
      <c r="D31" s="30">
        <f t="shared" si="8"/>
        <v>-542502.4</v>
      </c>
      <c r="E31" s="30">
        <f t="shared" si="8"/>
        <v>-18026.8</v>
      </c>
      <c r="F31" s="30">
        <f t="shared" si="8"/>
        <v>-24675.2</v>
      </c>
      <c r="G31" s="30">
        <f t="shared" si="8"/>
        <v>-16196.4</v>
      </c>
      <c r="H31" s="30">
        <f t="shared" si="8"/>
        <v>-392352.8</v>
      </c>
      <c r="I31" s="30">
        <f t="shared" si="8"/>
        <v>-35156</v>
      </c>
      <c r="J31" s="30">
        <f t="shared" si="8"/>
        <v>-11011.92</v>
      </c>
      <c r="K31" s="30">
        <f aca="true" t="shared" si="9" ref="K31:K39">SUM(B31:J31)</f>
        <v>-1098463.52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-30764.8</v>
      </c>
      <c r="C32" s="30">
        <f t="shared" si="10"/>
        <v>-27777.2</v>
      </c>
      <c r="D32" s="30">
        <f t="shared" si="10"/>
        <v>-33374</v>
      </c>
      <c r="E32" s="30">
        <f t="shared" si="10"/>
        <v>-18026.8</v>
      </c>
      <c r="F32" s="30">
        <f t="shared" si="10"/>
        <v>-24675.2</v>
      </c>
      <c r="G32" s="30">
        <f t="shared" si="10"/>
        <v>-16196.4</v>
      </c>
      <c r="H32" s="30">
        <f t="shared" si="10"/>
        <v>-14352.8</v>
      </c>
      <c r="I32" s="30">
        <f t="shared" si="10"/>
        <v>-35156</v>
      </c>
      <c r="J32" s="30">
        <f t="shared" si="10"/>
        <v>-4316.4</v>
      </c>
      <c r="K32" s="30">
        <f t="shared" si="9"/>
        <v>-204639.59999999998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-30764.8</v>
      </c>
      <c r="C33" s="30">
        <f t="shared" si="11"/>
        <v>-27777.2</v>
      </c>
      <c r="D33" s="30">
        <f t="shared" si="11"/>
        <v>-33374</v>
      </c>
      <c r="E33" s="30">
        <f t="shared" si="11"/>
        <v>-18026.8</v>
      </c>
      <c r="F33" s="30">
        <f t="shared" si="11"/>
        <v>-24675.2</v>
      </c>
      <c r="G33" s="30">
        <f t="shared" si="11"/>
        <v>-16196.4</v>
      </c>
      <c r="H33" s="30">
        <f t="shared" si="11"/>
        <v>-14352.8</v>
      </c>
      <c r="I33" s="30">
        <f t="shared" si="11"/>
        <v>-35156</v>
      </c>
      <c r="J33" s="30">
        <f t="shared" si="11"/>
        <v>-4316.4</v>
      </c>
      <c r="K33" s="30">
        <f t="shared" si="9"/>
        <v>-204639.59999999998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-509128.4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-6695.52</v>
      </c>
      <c r="K37" s="30">
        <f t="shared" si="9"/>
        <v>-893823.92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-6695.52</v>
      </c>
      <c r="K38" s="30">
        <f t="shared" si="9"/>
        <v>-29823.920000000002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472426.06</v>
      </c>
      <c r="C54" s="27">
        <f t="shared" si="15"/>
        <v>425531.8999999999</v>
      </c>
      <c r="D54" s="27">
        <f t="shared" si="15"/>
        <v>113835.6499999999</v>
      </c>
      <c r="E54" s="27">
        <f t="shared" si="15"/>
        <v>321733.64999999997</v>
      </c>
      <c r="F54" s="27">
        <f t="shared" si="15"/>
        <v>413922.93000000005</v>
      </c>
      <c r="G54" s="27">
        <f t="shared" si="15"/>
        <v>478820.33</v>
      </c>
      <c r="H54" s="27">
        <f t="shared" si="15"/>
        <v>92559.90999999997</v>
      </c>
      <c r="I54" s="27">
        <f t="shared" si="15"/>
        <v>569964.67</v>
      </c>
      <c r="J54" s="27">
        <f t="shared" si="15"/>
        <v>130940.81999999996</v>
      </c>
      <c r="K54" s="20">
        <f>SUM(B54:J54)</f>
        <v>3019735.92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472426.08</v>
      </c>
      <c r="C60" s="10">
        <f t="shared" si="17"/>
        <v>425531.89397653623</v>
      </c>
      <c r="D60" s="10">
        <f t="shared" si="17"/>
        <v>113835.64232945617</v>
      </c>
      <c r="E60" s="10">
        <f t="shared" si="17"/>
        <v>321733.64881567465</v>
      </c>
      <c r="F60" s="10">
        <f t="shared" si="17"/>
        <v>413922.9191346167</v>
      </c>
      <c r="G60" s="10">
        <f t="shared" si="17"/>
        <v>478820.32533397333</v>
      </c>
      <c r="H60" s="10">
        <f t="shared" si="17"/>
        <v>92559.92787538143</v>
      </c>
      <c r="I60" s="10">
        <f>SUM(I61:I73)</f>
        <v>569964.6799999999</v>
      </c>
      <c r="J60" s="10">
        <f t="shared" si="17"/>
        <v>130940.8110626825</v>
      </c>
      <c r="K60" s="5">
        <f>SUM(K61:K73)</f>
        <v>3019735.928528321</v>
      </c>
      <c r="L60" s="9"/>
    </row>
    <row r="61" spans="1:12" ht="16.5" customHeight="1">
      <c r="A61" s="7" t="s">
        <v>56</v>
      </c>
      <c r="B61" s="8">
        <v>412522.45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412522.45</v>
      </c>
      <c r="L61"/>
    </row>
    <row r="62" spans="1:12" ht="16.5" customHeight="1">
      <c r="A62" s="7" t="s">
        <v>57</v>
      </c>
      <c r="B62" s="8">
        <v>59903.63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59903.63</v>
      </c>
      <c r="L62"/>
    </row>
    <row r="63" spans="1:12" ht="16.5" customHeight="1">
      <c r="A63" s="7" t="s">
        <v>4</v>
      </c>
      <c r="B63" s="6">
        <v>0</v>
      </c>
      <c r="C63" s="8">
        <v>425531.89397653623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425531.89397653623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113835.64232945617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113835.64232945617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321733.64881567465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321733.64881567465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413922.9191346167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413922.9191346167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478820.32533397333</v>
      </c>
      <c r="H67" s="6">
        <v>0</v>
      </c>
      <c r="I67" s="6">
        <v>0</v>
      </c>
      <c r="J67" s="6">
        <v>0</v>
      </c>
      <c r="K67" s="5">
        <f t="shared" si="18"/>
        <v>478820.32533397333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92559.92787538143</v>
      </c>
      <c r="I68" s="6">
        <v>0</v>
      </c>
      <c r="J68" s="6">
        <v>0</v>
      </c>
      <c r="K68" s="5">
        <f t="shared" si="18"/>
        <v>92559.92787538143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213679.76</v>
      </c>
      <c r="J70" s="6">
        <v>0</v>
      </c>
      <c r="K70" s="5">
        <f t="shared" si="18"/>
        <v>213679.76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356284.92</v>
      </c>
      <c r="J71" s="6">
        <v>0</v>
      </c>
      <c r="K71" s="5">
        <f t="shared" si="18"/>
        <v>356284.92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130940.8110626825</v>
      </c>
      <c r="K72" s="5">
        <f t="shared" si="18"/>
        <v>130940.8110626825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2023-05-05T19:15:40Z</dcterms:modified>
  <cp:category/>
  <cp:version/>
  <cp:contentType/>
  <cp:contentStatus/>
</cp:coreProperties>
</file>