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<sst xmlns="http://schemas.openxmlformats.org/spreadsheetml/2006/main" count="82" uniqueCount="81">
  <si>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</si>
  <si>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</si>
  <si>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</si>
  <si>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</si>
  <si>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</si>
  <si>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</si>
  <si>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</si>
  <si>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</si>
  <si>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</si>
  <si>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</si>
  <si>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</si>
  <si>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</si>
  <si>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</si>
  <si>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</si>
  <si>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</si>
  <si>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</si>
  <si>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</si>
  <si>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</si>
  <si>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</si>
  <si>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</si>
  <si>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</si>
  <si>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</si>
  <si>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</si>
  <si>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</si>
  <si>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</si>
  <si>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</si>
  <si>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</si>
  <si>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</si>
  <si>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</si>
  <si>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</si>
  <si>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</si>
  <si>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</si>
  <si>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</si>
  <si>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</si>
  <si>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</si>
  <si>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</si>
  <si>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</si>
  <si>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</si>
  <si>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</si>
  <si>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</si>
  <si>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</si>
  <si>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</si>
  <si>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</si>
  <si>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</si>
  <si>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</si>
  <si>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</si>
  <si>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</si>
  <si>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</si>
  <si>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</si>
  <si>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</si>
  <si>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</si>
  <si>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</si>
  <si>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</si>
  <si>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</si>
  <si>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</si>
  <si>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</si>
  <si>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</si>
  <si>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</si>
  <si>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</si>
  <si>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</si>
  <si>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</si>
  <si>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</si>
  <si>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</si>
  <si>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</si>
  <si>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</si>
  <si>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</si>
  <si>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</si>
  <si>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</si>
  <si>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</si>
  <si>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</si>
  <si>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</si>
  <si>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</si>
  <si>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</si>
  <si>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</si>
  <si>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</si>
  <si>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</si>
  <si>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</si>
  <si>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</si>
  <si>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</si>
  <si>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</si>
  <si>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28/04/23 - VENCIMENTO 08/05/23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</si>
</sst>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331023</v>
      </c>
      <c r="C7" s="46">
        <f aca="true" t="shared" si="0" ref="C7:J7">+C8+C11</f>
        <v>253880</v>
      </c>
      <c r="D7" s="46">
        <f t="shared" si="0"/>
        <v>330060</v>
      </c>
      <c r="E7" s="46">
        <f t="shared" si="0"/>
        <v>179566</v>
      </c>
      <c r="F7" s="46">
        <f t="shared" si="0"/>
        <v>232772</v>
      </c>
      <c r="G7" s="46">
        <f t="shared" si="0"/>
        <v>228538</v>
      </c>
      <c r="H7" s="46">
        <f t="shared" si="0"/>
        <v>242802</v>
      </c>
      <c r="I7" s="46">
        <f t="shared" si="0"/>
        <v>370579</v>
      </c>
      <c r="J7" s="46">
        <f t="shared" si="0"/>
        <v>118610</v>
      </c>
      <c r="K7" s="38">
        <f aca="true" t="shared" si="1" ref="K7:K13">SUM(B7:J7)</f>
        <v>2287830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16832</v>
      </c>
      <c r="C8" s="44">
        <f t="shared" si="2"/>
        <v>16154</v>
      </c>
      <c r="D8" s="44">
        <f t="shared" si="2"/>
        <v>16389</v>
      </c>
      <c r="E8" s="44">
        <f t="shared" si="2"/>
        <v>10866</v>
      </c>
      <c r="F8" s="44">
        <f t="shared" si="2"/>
        <v>12602</v>
      </c>
      <c r="G8" s="44">
        <f t="shared" si="2"/>
        <v>6740</v>
      </c>
      <c r="H8" s="44">
        <f t="shared" si="2"/>
        <v>5499</v>
      </c>
      <c r="I8" s="44">
        <f t="shared" si="2"/>
        <v>17365</v>
      </c>
      <c r="J8" s="44">
        <f t="shared" si="2"/>
        <v>3443</v>
      </c>
      <c r="K8" s="38">
        <f t="shared" si="1"/>
        <v>105890</v>
      </c>
      <c r="L8"/>
      <c r="M8"/>
      <c r="N8"/>
    </row>
    <row r="9" spans="1:14" ht="16.5" customHeight="1">
      <c r="A9" s="22" t="s">
        <v>32</v>
      </c>
      <c r="B9" s="44">
        <v>16770</v>
      </c>
      <c r="C9" s="44">
        <v>16150</v>
      </c>
      <c r="D9" s="44">
        <v>16383</v>
      </c>
      <c r="E9" s="44">
        <v>10702</v>
      </c>
      <c r="F9" s="44">
        <v>12588</v>
      </c>
      <c r="G9" s="44">
        <v>6740</v>
      </c>
      <c r="H9" s="44">
        <v>5499</v>
      </c>
      <c r="I9" s="44">
        <v>17312</v>
      </c>
      <c r="J9" s="44">
        <v>3443</v>
      </c>
      <c r="K9" s="38">
        <f t="shared" si="1"/>
        <v>105587</v>
      </c>
      <c r="L9"/>
      <c r="M9"/>
      <c r="N9"/>
    </row>
    <row r="10" spans="1:14" ht="16.5" customHeight="1">
      <c r="A10" s="22" t="s">
        <v>31</v>
      </c>
      <c r="B10" s="44">
        <v>62</v>
      </c>
      <c r="C10" s="44">
        <v>4</v>
      </c>
      <c r="D10" s="44">
        <v>6</v>
      </c>
      <c r="E10" s="44">
        <v>164</v>
      </c>
      <c r="F10" s="44">
        <v>14</v>
      </c>
      <c r="G10" s="44">
        <v>0</v>
      </c>
      <c r="H10" s="44">
        <v>0</v>
      </c>
      <c r="I10" s="44">
        <v>53</v>
      </c>
      <c r="J10" s="44">
        <v>0</v>
      </c>
      <c r="K10" s="38">
        <f t="shared" si="1"/>
        <v>303</v>
      </c>
      <c r="L10"/>
      <c r="M10"/>
      <c r="N10"/>
    </row>
    <row r="11" spans="1:14" ht="16.5" customHeight="1">
      <c r="A11" s="43" t="s">
        <v>67</v>
      </c>
      <c r="B11" s="42">
        <v>314191</v>
      </c>
      <c r="C11" s="42">
        <v>237726</v>
      </c>
      <c r="D11" s="42">
        <v>313671</v>
      </c>
      <c r="E11" s="42">
        <v>168700</v>
      </c>
      <c r="F11" s="42">
        <v>220170</v>
      </c>
      <c r="G11" s="42">
        <v>221798</v>
      </c>
      <c r="H11" s="42">
        <v>237303</v>
      </c>
      <c r="I11" s="42">
        <v>353214</v>
      </c>
      <c r="J11" s="42">
        <v>115167</v>
      </c>
      <c r="K11" s="38">
        <f t="shared" si="1"/>
        <v>2181940</v>
      </c>
      <c r="L11" s="59"/>
      <c r="M11" s="59"/>
      <c r="N11" s="59"/>
    </row>
    <row r="12" spans="1:14" ht="16.5" customHeight="1">
      <c r="A12" s="22" t="s">
        <v>79</v>
      </c>
      <c r="B12" s="42">
        <v>20639</v>
      </c>
      <c r="C12" s="42">
        <v>17379</v>
      </c>
      <c r="D12" s="42">
        <v>23056</v>
      </c>
      <c r="E12" s="42">
        <v>15103</v>
      </c>
      <c r="F12" s="42">
        <v>12800</v>
      </c>
      <c r="G12" s="42">
        <v>11773</v>
      </c>
      <c r="H12" s="42">
        <v>11334</v>
      </c>
      <c r="I12" s="42">
        <v>17746</v>
      </c>
      <c r="J12" s="42">
        <v>4865</v>
      </c>
      <c r="K12" s="38">
        <f t="shared" si="1"/>
        <v>134695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293552</v>
      </c>
      <c r="C13" s="42">
        <f>+C11-C12</f>
        <v>220347</v>
      </c>
      <c r="D13" s="42">
        <f>+D11-D12</f>
        <v>290615</v>
      </c>
      <c r="E13" s="42">
        <f aca="true" t="shared" si="3" ref="E13:J13">+E11-E12</f>
        <v>153597</v>
      </c>
      <c r="F13" s="42">
        <f t="shared" si="3"/>
        <v>207370</v>
      </c>
      <c r="G13" s="42">
        <f t="shared" si="3"/>
        <v>210025</v>
      </c>
      <c r="H13" s="42">
        <f t="shared" si="3"/>
        <v>225969</v>
      </c>
      <c r="I13" s="42">
        <f t="shared" si="3"/>
        <v>335468</v>
      </c>
      <c r="J13" s="42">
        <f t="shared" si="3"/>
        <v>110302</v>
      </c>
      <c r="K13" s="38">
        <f t="shared" si="1"/>
        <v>2047245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1.149568574008267</v>
      </c>
      <c r="C18" s="39">
        <v>1.280971224385896</v>
      </c>
      <c r="D18" s="39">
        <v>1.117545257096235</v>
      </c>
      <c r="E18" s="39">
        <v>1.450394592200966</v>
      </c>
      <c r="F18" s="39">
        <v>1.055226918554529</v>
      </c>
      <c r="G18" s="39">
        <v>1.152261854364598</v>
      </c>
      <c r="H18" s="39">
        <v>1.234593543184021</v>
      </c>
      <c r="I18" s="39">
        <v>1.124630526322612</v>
      </c>
      <c r="J18" s="39">
        <v>1.100423404427897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1750904.95</v>
      </c>
      <c r="C20" s="36">
        <f aca="true" t="shared" si="4" ref="C20:J20">SUM(C21:C28)</f>
        <v>1642501.37</v>
      </c>
      <c r="D20" s="36">
        <f t="shared" si="4"/>
        <v>2065157.76</v>
      </c>
      <c r="E20" s="36">
        <f t="shared" si="4"/>
        <v>1274023.89</v>
      </c>
      <c r="F20" s="36">
        <f t="shared" si="4"/>
        <v>1264451.39</v>
      </c>
      <c r="G20" s="36">
        <f t="shared" si="4"/>
        <v>1368780.29</v>
      </c>
      <c r="H20" s="36">
        <f t="shared" si="4"/>
        <v>1246340.26</v>
      </c>
      <c r="I20" s="36">
        <f t="shared" si="4"/>
        <v>1763406.3</v>
      </c>
      <c r="J20" s="36">
        <f t="shared" si="4"/>
        <v>619031.13</v>
      </c>
      <c r="K20" s="36">
        <f aca="true" t="shared" si="5" ref="K20:K28">SUM(B20:J20)</f>
        <v>12994597.34</v>
      </c>
      <c r="L20"/>
      <c r="M20"/>
      <c r="N20"/>
    </row>
    <row r="21" spans="1:14" ht="16.5" customHeight="1">
      <c r="A21" s="35" t="s">
        <v>28</v>
      </c>
      <c r="B21" s="58">
        <f>ROUND((B15+B16)*B7,2)</f>
        <v>1466729.81</v>
      </c>
      <c r="C21" s="58">
        <f>ROUND((C15+C16)*C7,2)</f>
        <v>1235811.68</v>
      </c>
      <c r="D21" s="58">
        <f aca="true" t="shared" si="6" ref="D21:J21">ROUND((D15+D16)*D7,2)</f>
        <v>1781069.77</v>
      </c>
      <c r="E21" s="58">
        <f t="shared" si="6"/>
        <v>842451.85</v>
      </c>
      <c r="F21" s="58">
        <f t="shared" si="6"/>
        <v>1155689.7</v>
      </c>
      <c r="G21" s="58">
        <f t="shared" si="6"/>
        <v>1146163.78</v>
      </c>
      <c r="H21" s="58">
        <f t="shared" si="6"/>
        <v>969556.95</v>
      </c>
      <c r="I21" s="58">
        <f t="shared" si="6"/>
        <v>1494804.51</v>
      </c>
      <c r="J21" s="58">
        <f t="shared" si="6"/>
        <v>541359.76</v>
      </c>
      <c r="K21" s="30">
        <f t="shared" si="5"/>
        <v>10633637.809999999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219376.69</v>
      </c>
      <c r="C22" s="30">
        <f t="shared" si="7"/>
        <v>347227.52</v>
      </c>
      <c r="D22" s="30">
        <f t="shared" si="7"/>
        <v>209356.3</v>
      </c>
      <c r="E22" s="30">
        <f t="shared" si="7"/>
        <v>379435.76</v>
      </c>
      <c r="F22" s="30">
        <f t="shared" si="7"/>
        <v>63825.18</v>
      </c>
      <c r="G22" s="30">
        <f t="shared" si="7"/>
        <v>174517.02</v>
      </c>
      <c r="H22" s="30">
        <f t="shared" si="7"/>
        <v>227451.8</v>
      </c>
      <c r="I22" s="30">
        <f t="shared" si="7"/>
        <v>186298.27</v>
      </c>
      <c r="J22" s="30">
        <f t="shared" si="7"/>
        <v>54365.19</v>
      </c>
      <c r="K22" s="30">
        <f t="shared" si="5"/>
        <v>1861853.73</v>
      </c>
      <c r="L22"/>
      <c r="M22"/>
      <c r="N22"/>
    </row>
    <row r="23" spans="1:14" ht="16.5" customHeight="1">
      <c r="A23" s="18" t="s">
        <v>26</v>
      </c>
      <c r="B23" s="30">
        <v>60400.92</v>
      </c>
      <c r="C23" s="30">
        <v>53484.32</v>
      </c>
      <c r="D23" s="30">
        <v>66407.03</v>
      </c>
      <c r="E23" s="30">
        <v>46791.26</v>
      </c>
      <c r="F23" s="30">
        <v>41329.52</v>
      </c>
      <c r="G23" s="30">
        <v>44325.77</v>
      </c>
      <c r="H23" s="30">
        <v>43863.29</v>
      </c>
      <c r="I23" s="30">
        <v>76060.76</v>
      </c>
      <c r="J23" s="30">
        <v>20593.43</v>
      </c>
      <c r="K23" s="30">
        <f t="shared" si="5"/>
        <v>453256.3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1370.25</v>
      </c>
      <c r="C26" s="30">
        <v>1286.8</v>
      </c>
      <c r="D26" s="30">
        <v>1615.23</v>
      </c>
      <c r="E26" s="30">
        <v>996.06</v>
      </c>
      <c r="F26" s="30">
        <v>990.67</v>
      </c>
      <c r="G26" s="30">
        <v>1071.44</v>
      </c>
      <c r="H26" s="30">
        <v>974.52</v>
      </c>
      <c r="I26" s="30">
        <v>1381.02</v>
      </c>
      <c r="J26" s="30">
        <v>484.57</v>
      </c>
      <c r="K26" s="30">
        <f t="shared" si="5"/>
        <v>10170.560000000001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888.79</v>
      </c>
      <c r="C28" s="30">
        <v>817.04</v>
      </c>
      <c r="D28" s="30">
        <v>993.65</v>
      </c>
      <c r="E28" s="30">
        <v>568.62</v>
      </c>
      <c r="F28" s="30">
        <v>595.39</v>
      </c>
      <c r="G28" s="30">
        <v>676.95</v>
      </c>
      <c r="H28" s="30">
        <v>683.81</v>
      </c>
      <c r="I28" s="30">
        <v>983.33</v>
      </c>
      <c r="J28" s="30">
        <v>324.18</v>
      </c>
      <c r="K28" s="30">
        <f t="shared" si="5"/>
        <v>6531.76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-119705.83</v>
      </c>
      <c r="C31" s="30">
        <f t="shared" si="8"/>
        <v>-77313.8</v>
      </c>
      <c r="D31" s="30">
        <f t="shared" si="8"/>
        <v>-110391.23000000003</v>
      </c>
      <c r="E31" s="30">
        <f t="shared" si="8"/>
        <v>-96249.42000000001</v>
      </c>
      <c r="F31" s="30">
        <f t="shared" si="8"/>
        <v>-70867.7</v>
      </c>
      <c r="G31" s="30">
        <f t="shared" si="8"/>
        <v>-125842</v>
      </c>
      <c r="H31" s="30">
        <f t="shared" si="8"/>
        <v>-36889.32</v>
      </c>
      <c r="I31" s="30">
        <f t="shared" si="8"/>
        <v>-103305.58</v>
      </c>
      <c r="J31" s="30">
        <f t="shared" si="8"/>
        <v>-27860.710000000003</v>
      </c>
      <c r="K31" s="30">
        <f aca="true" t="shared" si="9" ref="K31:K39">SUM(B31:J31)</f>
        <v>-768425.5899999999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-116471.54000000001</v>
      </c>
      <c r="C32" s="30">
        <f t="shared" si="10"/>
        <v>-77313.8</v>
      </c>
      <c r="D32" s="30">
        <f t="shared" si="10"/>
        <v>-87262.7</v>
      </c>
      <c r="E32" s="30">
        <f t="shared" si="10"/>
        <v>-96249.42000000001</v>
      </c>
      <c r="F32" s="30">
        <f t="shared" si="10"/>
        <v>-55387.2</v>
      </c>
      <c r="G32" s="30">
        <f t="shared" si="10"/>
        <v>-97012.9</v>
      </c>
      <c r="H32" s="30">
        <f t="shared" si="10"/>
        <v>-36691.32</v>
      </c>
      <c r="I32" s="30">
        <f t="shared" si="10"/>
        <v>-95673.12</v>
      </c>
      <c r="J32" s="30">
        <f t="shared" si="10"/>
        <v>-21165.120000000003</v>
      </c>
      <c r="K32" s="30">
        <f t="shared" si="9"/>
        <v>-683227.12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-73788</v>
      </c>
      <c r="C33" s="30">
        <f t="shared" si="11"/>
        <v>-71060</v>
      </c>
      <c r="D33" s="30">
        <f t="shared" si="11"/>
        <v>-72085.2</v>
      </c>
      <c r="E33" s="30">
        <f t="shared" si="11"/>
        <v>-47088.8</v>
      </c>
      <c r="F33" s="30">
        <f t="shared" si="11"/>
        <v>-55387.2</v>
      </c>
      <c r="G33" s="30">
        <f t="shared" si="11"/>
        <v>-29656</v>
      </c>
      <c r="H33" s="30">
        <f t="shared" si="11"/>
        <v>-24195.6</v>
      </c>
      <c r="I33" s="30">
        <f t="shared" si="11"/>
        <v>-76172.8</v>
      </c>
      <c r="J33" s="30">
        <f t="shared" si="11"/>
        <v>-15149.2</v>
      </c>
      <c r="K33" s="30">
        <f t="shared" si="9"/>
        <v>-464582.8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-42683.54</v>
      </c>
      <c r="C36" s="30">
        <v>-6253.8</v>
      </c>
      <c r="D36" s="30">
        <v>-15177.5</v>
      </c>
      <c r="E36" s="30">
        <v>-49160.62</v>
      </c>
      <c r="F36" s="26">
        <v>0</v>
      </c>
      <c r="G36" s="30">
        <v>-67356.9</v>
      </c>
      <c r="H36" s="30">
        <v>-12495.72</v>
      </c>
      <c r="I36" s="30">
        <v>-19500.32</v>
      </c>
      <c r="J36" s="30">
        <v>-6015.92</v>
      </c>
      <c r="K36" s="30">
        <f t="shared" si="9"/>
        <v>-218644.32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-3234.29</v>
      </c>
      <c r="C37" s="27">
        <f t="shared" si="12"/>
        <v>0</v>
      </c>
      <c r="D37" s="27">
        <f t="shared" si="12"/>
        <v>-23128.530000000028</v>
      </c>
      <c r="E37" s="27">
        <f t="shared" si="12"/>
        <v>0</v>
      </c>
      <c r="F37" s="27">
        <f t="shared" si="12"/>
        <v>-15480.5</v>
      </c>
      <c r="G37" s="27">
        <f t="shared" si="12"/>
        <v>-28829.1</v>
      </c>
      <c r="H37" s="27">
        <f t="shared" si="12"/>
        <v>-198</v>
      </c>
      <c r="I37" s="27">
        <f t="shared" si="12"/>
        <v>-7632.46</v>
      </c>
      <c r="J37" s="27">
        <f t="shared" si="12"/>
        <v>-6695.59</v>
      </c>
      <c r="K37" s="30">
        <f t="shared" si="9"/>
        <v>-85198.47000000003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-3234.29</v>
      </c>
      <c r="C39" s="27">
        <v>0</v>
      </c>
      <c r="D39" s="27">
        <v>0</v>
      </c>
      <c r="E39" s="27">
        <v>0</v>
      </c>
      <c r="F39" s="27">
        <v>-15480.5</v>
      </c>
      <c r="G39" s="27">
        <v>-28829.1</v>
      </c>
      <c r="H39" s="27">
        <v>-198</v>
      </c>
      <c r="I39" s="27">
        <v>-7632.46</v>
      </c>
      <c r="J39" s="27">
        <v>0</v>
      </c>
      <c r="K39" s="30">
        <f t="shared" si="9"/>
        <v>-55374.35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1631199.1199999999</v>
      </c>
      <c r="C54" s="27">
        <f t="shared" si="15"/>
        <v>1565187.57</v>
      </c>
      <c r="D54" s="27">
        <f t="shared" si="15"/>
        <v>1954766.53</v>
      </c>
      <c r="E54" s="27">
        <f t="shared" si="15"/>
        <v>1177774.47</v>
      </c>
      <c r="F54" s="27">
        <f t="shared" si="15"/>
        <v>1193583.69</v>
      </c>
      <c r="G54" s="27">
        <f t="shared" si="15"/>
        <v>1242938.29</v>
      </c>
      <c r="H54" s="27">
        <f t="shared" si="15"/>
        <v>1209450.94</v>
      </c>
      <c r="I54" s="27">
        <f t="shared" si="15"/>
        <v>1660100.72</v>
      </c>
      <c r="J54" s="27">
        <f t="shared" si="15"/>
        <v>591170.42</v>
      </c>
      <c r="K54" s="20">
        <f>SUM(B54:J54)</f>
        <v>12226171.749999998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1631199.1300000001</v>
      </c>
      <c r="C60" s="10">
        <f t="shared" si="17"/>
        <v>1565187.561954966</v>
      </c>
      <c r="D60" s="10">
        <f t="shared" si="17"/>
        <v>1954766.533270285</v>
      </c>
      <c r="E60" s="10">
        <f t="shared" si="17"/>
        <v>1177774.4674994517</v>
      </c>
      <c r="F60" s="10">
        <f t="shared" si="17"/>
        <v>1193583.6922916225</v>
      </c>
      <c r="G60" s="10">
        <f t="shared" si="17"/>
        <v>1242938.289891355</v>
      </c>
      <c r="H60" s="10">
        <f t="shared" si="17"/>
        <v>1209450.936598991</v>
      </c>
      <c r="I60" s="10">
        <f>SUM(I61:I73)</f>
        <v>1660100.73</v>
      </c>
      <c r="J60" s="10">
        <f t="shared" si="17"/>
        <v>591170.4157441119</v>
      </c>
      <c r="K60" s="5">
        <f>SUM(K61:K73)</f>
        <v>12226171.757250782</v>
      </c>
      <c r="L60" s="9"/>
    </row>
    <row r="61" spans="1:12" ht="16.5" customHeight="1">
      <c r="A61" s="7" t="s">
        <v>56</v>
      </c>
      <c r="B61" s="8">
        <v>1425668.04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1425668.04</v>
      </c>
      <c r="L61"/>
    </row>
    <row r="62" spans="1:12" ht="16.5" customHeight="1">
      <c r="A62" s="7" t="s">
        <v>57</v>
      </c>
      <c r="B62" s="8">
        <v>205531.09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205531.09</v>
      </c>
      <c r="L62"/>
    </row>
    <row r="63" spans="1:12" ht="16.5" customHeight="1">
      <c r="A63" s="7" t="s">
        <v>4</v>
      </c>
      <c r="B63" s="6">
        <v>0</v>
      </c>
      <c r="C63" s="8">
        <v>1565187.561954966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1565187.561954966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1954766.533270285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1954766.533270285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1177774.4674994517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1177774.4674994517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1193583.6922916225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1193583.6922916225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1242938.289891355</v>
      </c>
      <c r="H67" s="6">
        <v>0</v>
      </c>
      <c r="I67" s="6">
        <v>0</v>
      </c>
      <c r="J67" s="6">
        <v>0</v>
      </c>
      <c r="K67" s="5">
        <f t="shared" si="18"/>
        <v>1242938.289891355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1209450.936598991</v>
      </c>
      <c r="I68" s="6">
        <v>0</v>
      </c>
      <c r="J68" s="6">
        <v>0</v>
      </c>
      <c r="K68" s="5">
        <f t="shared" si="18"/>
        <v>1209450.936598991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608924.95</v>
      </c>
      <c r="J70" s="6">
        <v>0</v>
      </c>
      <c r="K70" s="5">
        <f t="shared" si="18"/>
        <v>608924.95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1051175.78</v>
      </c>
      <c r="J71" s="6">
        <v>0</v>
      </c>
      <c r="K71" s="5">
        <f t="shared" si="18"/>
        <v>1051175.78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591170.4157441119</v>
      </c>
      <c r="K72" s="5">
        <f t="shared" si="18"/>
        <v>591170.4157441119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2023-05-05T19:12:24Z</dcterms:modified>
  <cp:category/>
  <cp:version/>
  <cp:contentType/>
  <cp:contentStatus/>
</cp:coreProperties>
</file>