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<sst xmlns="http://schemas.openxmlformats.org/spreadsheetml/2006/main" count="82" uniqueCount="81">
  <si>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</si>
  <si>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</si>
  <si>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</si>
  <si>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</si>
  <si>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</si>
  <si>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</si>
  <si>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</si>
  <si>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</si>
  <si>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</si>
  <si>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</si>
  <si>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</si>
  <si>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</si>
  <si>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</si>
  <si>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</si>
  <si>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</si>
  <si>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</si>
  <si>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</si>
  <si>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</si>
  <si>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</si>
  <si>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</si>
  <si>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</si>
  <si>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</si>
  <si>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</si>
  <si>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</si>
  <si>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</si>
  <si>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</si>
  <si>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</si>
  <si>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</si>
  <si>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</si>
  <si>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</si>
  <si>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</si>
  <si>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</si>
  <si>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</si>
  <si>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</si>
  <si>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</si>
  <si>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</si>
  <si>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</si>
  <si>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</si>
  <si>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</si>
  <si>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</si>
  <si>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</si>
  <si>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</si>
  <si>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</si>
  <si>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</si>
  <si>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</si>
  <si>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</si>
  <si>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</si>
  <si>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</si>
  <si>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</si>
  <si>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</si>
  <si>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</si>
  <si>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</si>
  <si>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</si>
  <si>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</si>
  <si>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</si>
  <si>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</si>
  <si>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</si>
  <si>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</si>
  <si>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</si>
  <si>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</si>
  <si>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</si>
  <si>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</si>
  <si>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</si>
  <si>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</si>
  <si>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</si>
  <si>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</si>
  <si>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</si>
  <si>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</si>
  <si>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</si>
  <si>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</si>
  <si>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</si>
  <si>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</si>
  <si>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</si>
  <si>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</si>
  <si>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</si>
  <si>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</si>
  <si>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</si>
  <si>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</si>
  <si>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</si>
  <si>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</si>
  <si>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27/04/23 - VENCIMENTO 05/05/23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</si>
</sst>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347857</v>
      </c>
      <c r="C7" s="46">
        <f aca="true" t="shared" si="0" ref="C7:J7">+C8+C11</f>
        <v>279990</v>
      </c>
      <c r="D7" s="46">
        <f t="shared" si="0"/>
        <v>340395</v>
      </c>
      <c r="E7" s="46">
        <f t="shared" si="0"/>
        <v>188653</v>
      </c>
      <c r="F7" s="46">
        <f t="shared" si="0"/>
        <v>239139</v>
      </c>
      <c r="G7" s="46">
        <f t="shared" si="0"/>
        <v>237318</v>
      </c>
      <c r="H7" s="46">
        <f t="shared" si="0"/>
        <v>256061</v>
      </c>
      <c r="I7" s="46">
        <f t="shared" si="0"/>
        <v>396749</v>
      </c>
      <c r="J7" s="46">
        <f t="shared" si="0"/>
        <v>130456</v>
      </c>
      <c r="K7" s="38">
        <f aca="true" t="shared" si="1" ref="K7:K13">SUM(B7:J7)</f>
        <v>2416618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16782</v>
      </c>
      <c r="C8" s="44">
        <f t="shared" si="2"/>
        <v>16764</v>
      </c>
      <c r="D8" s="44">
        <f t="shared" si="2"/>
        <v>15608</v>
      </c>
      <c r="E8" s="44">
        <f t="shared" si="2"/>
        <v>10902</v>
      </c>
      <c r="F8" s="44">
        <f t="shared" si="2"/>
        <v>12452</v>
      </c>
      <c r="G8" s="44">
        <f t="shared" si="2"/>
        <v>6268</v>
      </c>
      <c r="H8" s="44">
        <f t="shared" si="2"/>
        <v>5893</v>
      </c>
      <c r="I8" s="44">
        <f t="shared" si="2"/>
        <v>18486</v>
      </c>
      <c r="J8" s="44">
        <f t="shared" si="2"/>
        <v>4158</v>
      </c>
      <c r="K8" s="38">
        <f t="shared" si="1"/>
        <v>107313</v>
      </c>
      <c r="L8"/>
      <c r="M8"/>
      <c r="N8"/>
    </row>
    <row r="9" spans="1:14" ht="16.5" customHeight="1">
      <c r="A9" s="22" t="s">
        <v>32</v>
      </c>
      <c r="B9" s="44">
        <v>16722</v>
      </c>
      <c r="C9" s="44">
        <v>16758</v>
      </c>
      <c r="D9" s="44">
        <v>15601</v>
      </c>
      <c r="E9" s="44">
        <v>10738</v>
      </c>
      <c r="F9" s="44">
        <v>12442</v>
      </c>
      <c r="G9" s="44">
        <v>6268</v>
      </c>
      <c r="H9" s="44">
        <v>5893</v>
      </c>
      <c r="I9" s="44">
        <v>18439</v>
      </c>
      <c r="J9" s="44">
        <v>4158</v>
      </c>
      <c r="K9" s="38">
        <f t="shared" si="1"/>
        <v>107019</v>
      </c>
      <c r="L9"/>
      <c r="M9"/>
      <c r="N9"/>
    </row>
    <row r="10" spans="1:14" ht="16.5" customHeight="1">
      <c r="A10" s="22" t="s">
        <v>31</v>
      </c>
      <c r="B10" s="44">
        <v>60</v>
      </c>
      <c r="C10" s="44">
        <v>6</v>
      </c>
      <c r="D10" s="44">
        <v>7</v>
      </c>
      <c r="E10" s="44">
        <v>164</v>
      </c>
      <c r="F10" s="44">
        <v>10</v>
      </c>
      <c r="G10" s="44">
        <v>0</v>
      </c>
      <c r="H10" s="44">
        <v>0</v>
      </c>
      <c r="I10" s="44">
        <v>47</v>
      </c>
      <c r="J10" s="44">
        <v>0</v>
      </c>
      <c r="K10" s="38">
        <f t="shared" si="1"/>
        <v>294</v>
      </c>
      <c r="L10"/>
      <c r="M10"/>
      <c r="N10"/>
    </row>
    <row r="11" spans="1:14" ht="16.5" customHeight="1">
      <c r="A11" s="43" t="s">
        <v>67</v>
      </c>
      <c r="B11" s="42">
        <v>331075</v>
      </c>
      <c r="C11" s="42">
        <v>263226</v>
      </c>
      <c r="D11" s="42">
        <v>324787</v>
      </c>
      <c r="E11" s="42">
        <v>177751</v>
      </c>
      <c r="F11" s="42">
        <v>226687</v>
      </c>
      <c r="G11" s="42">
        <v>231050</v>
      </c>
      <c r="H11" s="42">
        <v>250168</v>
      </c>
      <c r="I11" s="42">
        <v>378263</v>
      </c>
      <c r="J11" s="42">
        <v>126298</v>
      </c>
      <c r="K11" s="38">
        <f t="shared" si="1"/>
        <v>2309305</v>
      </c>
      <c r="L11" s="59"/>
      <c r="M11" s="59"/>
      <c r="N11" s="59"/>
    </row>
    <row r="12" spans="1:14" ht="16.5" customHeight="1">
      <c r="A12" s="22" t="s">
        <v>79</v>
      </c>
      <c r="B12" s="42">
        <v>21044</v>
      </c>
      <c r="C12" s="42">
        <v>18561</v>
      </c>
      <c r="D12" s="42">
        <v>22936</v>
      </c>
      <c r="E12" s="42">
        <v>15732</v>
      </c>
      <c r="F12" s="42">
        <v>12831</v>
      </c>
      <c r="G12" s="42">
        <v>11886</v>
      </c>
      <c r="H12" s="42">
        <v>11675</v>
      </c>
      <c r="I12" s="42">
        <v>18161</v>
      </c>
      <c r="J12" s="42">
        <v>5140</v>
      </c>
      <c r="K12" s="38">
        <f t="shared" si="1"/>
        <v>137966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310031</v>
      </c>
      <c r="C13" s="42">
        <f>+C11-C12</f>
        <v>244665</v>
      </c>
      <c r="D13" s="42">
        <f>+D11-D12</f>
        <v>301851</v>
      </c>
      <c r="E13" s="42">
        <f aca="true" t="shared" si="3" ref="E13:J13">+E11-E12</f>
        <v>162019</v>
      </c>
      <c r="F13" s="42">
        <f t="shared" si="3"/>
        <v>213856</v>
      </c>
      <c r="G13" s="42">
        <f t="shared" si="3"/>
        <v>219164</v>
      </c>
      <c r="H13" s="42">
        <f t="shared" si="3"/>
        <v>238493</v>
      </c>
      <c r="I13" s="42">
        <f t="shared" si="3"/>
        <v>360102</v>
      </c>
      <c r="J13" s="42">
        <f t="shared" si="3"/>
        <v>121158</v>
      </c>
      <c r="K13" s="38">
        <f t="shared" si="1"/>
        <v>2171339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1.110456613280275</v>
      </c>
      <c r="C18" s="39">
        <v>1.178746038354262</v>
      </c>
      <c r="D18" s="39">
        <v>1.097371876588998</v>
      </c>
      <c r="E18" s="39">
        <v>1.399053719498309</v>
      </c>
      <c r="F18" s="39">
        <v>1.034918022755295</v>
      </c>
      <c r="G18" s="39">
        <v>1.120274998943076</v>
      </c>
      <c r="H18" s="39">
        <v>1.180954910215558</v>
      </c>
      <c r="I18" s="39">
        <v>1.06902908194027</v>
      </c>
      <c r="J18" s="39">
        <v>1.005014867856984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1775671.6099999999</v>
      </c>
      <c r="C20" s="36">
        <f aca="true" t="shared" si="4" ref="C20:J20">SUM(C21:C28)</f>
        <v>1665173.3500000003</v>
      </c>
      <c r="D20" s="36">
        <f t="shared" si="4"/>
        <v>2090245.02</v>
      </c>
      <c r="E20" s="36">
        <f t="shared" si="4"/>
        <v>1289434.5400000003</v>
      </c>
      <c r="F20" s="36">
        <f t="shared" si="4"/>
        <v>1273971.6600000001</v>
      </c>
      <c r="G20" s="36">
        <f t="shared" si="4"/>
        <v>1380196.3800000001</v>
      </c>
      <c r="H20" s="36">
        <f t="shared" si="4"/>
        <v>1256203.7699999998</v>
      </c>
      <c r="I20" s="36">
        <f t="shared" si="4"/>
        <v>1792900.3900000001</v>
      </c>
      <c r="J20" s="36">
        <f t="shared" si="4"/>
        <v>621968.05</v>
      </c>
      <c r="K20" s="36">
        <f aca="true" t="shared" si="5" ref="K20:K28">SUM(B20:J20)</f>
        <v>13145764.770000001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1541319.58</v>
      </c>
      <c r="C21" s="58">
        <f>ROUND((C15+C16)*C7,2)</f>
        <v>1362907.32</v>
      </c>
      <c r="D21" s="58">
        <f aca="true" t="shared" si="6" ref="D21:J21">ROUND((D15+D16)*D7,2)</f>
        <v>1836839.5</v>
      </c>
      <c r="E21" s="58">
        <f t="shared" si="6"/>
        <v>885084.41</v>
      </c>
      <c r="F21" s="58">
        <f t="shared" si="6"/>
        <v>1187301.22</v>
      </c>
      <c r="G21" s="58">
        <f t="shared" si="6"/>
        <v>1190197.23</v>
      </c>
      <c r="H21" s="58">
        <f t="shared" si="6"/>
        <v>1022502.79</v>
      </c>
      <c r="I21" s="58">
        <f t="shared" si="6"/>
        <v>1600366.44</v>
      </c>
      <c r="J21" s="58">
        <f t="shared" si="6"/>
        <v>595427.28</v>
      </c>
      <c r="K21" s="30">
        <f t="shared" si="5"/>
        <v>11221945.77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170248.94</v>
      </c>
      <c r="C22" s="30">
        <f t="shared" si="7"/>
        <v>243614.28</v>
      </c>
      <c r="D22" s="30">
        <f t="shared" si="7"/>
        <v>178856.51</v>
      </c>
      <c r="E22" s="30">
        <f t="shared" si="7"/>
        <v>353196.23</v>
      </c>
      <c r="F22" s="30">
        <f t="shared" si="7"/>
        <v>41458.21</v>
      </c>
      <c r="G22" s="30">
        <f t="shared" si="7"/>
        <v>143150.97</v>
      </c>
      <c r="H22" s="30">
        <f t="shared" si="7"/>
        <v>185026.9</v>
      </c>
      <c r="I22" s="30">
        <f t="shared" si="7"/>
        <v>110471.83</v>
      </c>
      <c r="J22" s="30">
        <f t="shared" si="7"/>
        <v>2985.99</v>
      </c>
      <c r="K22" s="30">
        <f t="shared" si="5"/>
        <v>1429009.8599999999</v>
      </c>
      <c r="L22"/>
      <c r="M22"/>
      <c r="N22"/>
    </row>
    <row r="23" spans="1:14" ht="16.5" customHeight="1">
      <c r="A23" s="18" t="s">
        <v>26</v>
      </c>
      <c r="B23" s="30">
        <v>59709.64</v>
      </c>
      <c r="C23" s="30">
        <v>52676.59</v>
      </c>
      <c r="D23" s="30">
        <v>66229.73</v>
      </c>
      <c r="E23" s="30">
        <v>45811.57</v>
      </c>
      <c r="F23" s="30">
        <v>41613.31</v>
      </c>
      <c r="G23" s="30">
        <v>43082.54</v>
      </c>
      <c r="H23" s="30">
        <v>43211.24</v>
      </c>
      <c r="I23" s="30">
        <v>75819.36</v>
      </c>
      <c r="J23" s="30">
        <v>20847.41</v>
      </c>
      <c r="K23" s="30">
        <f t="shared" si="5"/>
        <v>449001.3899999999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1367.56</v>
      </c>
      <c r="C26" s="30">
        <v>1284.11</v>
      </c>
      <c r="D26" s="30">
        <v>1609.85</v>
      </c>
      <c r="E26" s="30">
        <v>993.37</v>
      </c>
      <c r="F26" s="30">
        <v>982.6</v>
      </c>
      <c r="G26" s="30">
        <v>1063.36</v>
      </c>
      <c r="H26" s="30">
        <v>969.14</v>
      </c>
      <c r="I26" s="30">
        <v>1381.02</v>
      </c>
      <c r="J26" s="30">
        <v>479.19</v>
      </c>
      <c r="K26" s="30">
        <f t="shared" si="5"/>
        <v>10130.2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817.04</v>
      </c>
      <c r="D28" s="30">
        <v>993.65</v>
      </c>
      <c r="E28" s="30">
        <v>568.62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6530.370000000001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-117586.25</v>
      </c>
      <c r="C31" s="30">
        <f t="shared" si="8"/>
        <v>-79745.09999999999</v>
      </c>
      <c r="D31" s="30">
        <f t="shared" si="8"/>
        <v>-111982.38000000002</v>
      </c>
      <c r="E31" s="30">
        <f t="shared" si="8"/>
        <v>-106979.56</v>
      </c>
      <c r="F31" s="30">
        <f t="shared" si="8"/>
        <v>-54744.8</v>
      </c>
      <c r="G31" s="30">
        <f t="shared" si="8"/>
        <v>-109254.65</v>
      </c>
      <c r="H31" s="30">
        <f t="shared" si="8"/>
        <v>-42196.83</v>
      </c>
      <c r="I31" s="30">
        <f t="shared" si="8"/>
        <v>-106518.21</v>
      </c>
      <c r="J31" s="30">
        <f t="shared" si="8"/>
        <v>-32822.66</v>
      </c>
      <c r="K31" s="30">
        <f aca="true" t="shared" si="9" ref="K31:K39">SUM(B31:J31)</f>
        <v>-761830.44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-117586.25</v>
      </c>
      <c r="C32" s="30">
        <f t="shared" si="10"/>
        <v>-79745.09999999999</v>
      </c>
      <c r="D32" s="30">
        <f t="shared" si="10"/>
        <v>-88853.84999999999</v>
      </c>
      <c r="E32" s="30">
        <f t="shared" si="10"/>
        <v>-106979.56</v>
      </c>
      <c r="F32" s="30">
        <f t="shared" si="10"/>
        <v>-54744.8</v>
      </c>
      <c r="G32" s="30">
        <f t="shared" si="10"/>
        <v>-109254.65</v>
      </c>
      <c r="H32" s="30">
        <f t="shared" si="10"/>
        <v>-42196.83</v>
      </c>
      <c r="I32" s="30">
        <f t="shared" si="10"/>
        <v>-106518.21</v>
      </c>
      <c r="J32" s="30">
        <f t="shared" si="10"/>
        <v>-26127.07</v>
      </c>
      <c r="K32" s="30">
        <f t="shared" si="9"/>
        <v>-732006.3199999998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-73576.8</v>
      </c>
      <c r="C33" s="30">
        <f t="shared" si="11"/>
        <v>-73735.2</v>
      </c>
      <c r="D33" s="30">
        <f t="shared" si="11"/>
        <v>-68644.4</v>
      </c>
      <c r="E33" s="30">
        <f t="shared" si="11"/>
        <v>-47247.2</v>
      </c>
      <c r="F33" s="30">
        <f t="shared" si="11"/>
        <v>-54744.8</v>
      </c>
      <c r="G33" s="30">
        <f t="shared" si="11"/>
        <v>-27579.2</v>
      </c>
      <c r="H33" s="30">
        <f t="shared" si="11"/>
        <v>-25929.2</v>
      </c>
      <c r="I33" s="30">
        <f t="shared" si="11"/>
        <v>-81131.6</v>
      </c>
      <c r="J33" s="30">
        <f t="shared" si="11"/>
        <v>-18295.2</v>
      </c>
      <c r="K33" s="30">
        <f t="shared" si="9"/>
        <v>-470883.60000000003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-44009.45</v>
      </c>
      <c r="C36" s="30">
        <v>-6009.9</v>
      </c>
      <c r="D36" s="30">
        <v>-20209.45</v>
      </c>
      <c r="E36" s="30">
        <v>-59732.36</v>
      </c>
      <c r="F36" s="26">
        <v>0</v>
      </c>
      <c r="G36" s="30">
        <v>-81675.45</v>
      </c>
      <c r="H36" s="30">
        <v>-16267.63</v>
      </c>
      <c r="I36" s="30">
        <v>-25386.61</v>
      </c>
      <c r="J36" s="30">
        <v>-7831.87</v>
      </c>
      <c r="K36" s="30">
        <f t="shared" si="9"/>
        <v>-261122.71999999997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1658085.3599999999</v>
      </c>
      <c r="C54" s="27">
        <f t="shared" si="15"/>
        <v>1585428.2500000002</v>
      </c>
      <c r="D54" s="27">
        <f t="shared" si="15"/>
        <v>1978262.64</v>
      </c>
      <c r="E54" s="27">
        <f t="shared" si="15"/>
        <v>1182454.9800000002</v>
      </c>
      <c r="F54" s="27">
        <f t="shared" si="15"/>
        <v>1219226.86</v>
      </c>
      <c r="G54" s="27">
        <f t="shared" si="15"/>
        <v>1270941.7300000002</v>
      </c>
      <c r="H54" s="27">
        <f t="shared" si="15"/>
        <v>1214006.9399999997</v>
      </c>
      <c r="I54" s="27">
        <f t="shared" si="15"/>
        <v>1686382.1800000002</v>
      </c>
      <c r="J54" s="27">
        <f t="shared" si="15"/>
        <v>589145.39</v>
      </c>
      <c r="K54" s="20">
        <f>SUM(B54:J54)</f>
        <v>12383934.33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1658085.37</v>
      </c>
      <c r="C60" s="10">
        <f t="shared" si="17"/>
        <v>1585428.252613614</v>
      </c>
      <c r="D60" s="10">
        <f t="shared" si="17"/>
        <v>1978262.6397662791</v>
      </c>
      <c r="E60" s="10">
        <f t="shared" si="17"/>
        <v>1182454.994293913</v>
      </c>
      <c r="F60" s="10">
        <f t="shared" si="17"/>
        <v>1219226.8634839589</v>
      </c>
      <c r="G60" s="10">
        <f t="shared" si="17"/>
        <v>1270941.7322109803</v>
      </c>
      <c r="H60" s="10">
        <f t="shared" si="17"/>
        <v>1214006.9375201599</v>
      </c>
      <c r="I60" s="10">
        <f>SUM(I61:I73)</f>
        <v>1686382.18</v>
      </c>
      <c r="J60" s="10">
        <f t="shared" si="17"/>
        <v>589145.3906984944</v>
      </c>
      <c r="K60" s="5">
        <f>SUM(K61:K73)</f>
        <v>12383934.3605874</v>
      </c>
      <c r="L60" s="9"/>
    </row>
    <row r="61" spans="1:12" ht="16.5" customHeight="1">
      <c r="A61" s="7" t="s">
        <v>56</v>
      </c>
      <c r="B61" s="8">
        <v>1449166.61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1449166.61</v>
      </c>
      <c r="L61"/>
    </row>
    <row r="62" spans="1:12" ht="16.5" customHeight="1">
      <c r="A62" s="7" t="s">
        <v>57</v>
      </c>
      <c r="B62" s="8">
        <v>208918.76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208918.76</v>
      </c>
      <c r="L62"/>
    </row>
    <row r="63" spans="1:12" ht="16.5" customHeight="1">
      <c r="A63" s="7" t="s">
        <v>4</v>
      </c>
      <c r="B63" s="6">
        <v>0</v>
      </c>
      <c r="C63" s="8">
        <v>1585428.252613614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1585428.252613614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1978262.6397662791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1978262.6397662791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1182454.994293913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1182454.994293913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1219226.8634839589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1219226.8634839589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1270941.7322109803</v>
      </c>
      <c r="H67" s="6">
        <v>0</v>
      </c>
      <c r="I67" s="6">
        <v>0</v>
      </c>
      <c r="J67" s="6">
        <v>0</v>
      </c>
      <c r="K67" s="5">
        <f t="shared" si="18"/>
        <v>1270941.7322109803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1214006.9375201599</v>
      </c>
      <c r="I68" s="6">
        <v>0</v>
      </c>
      <c r="J68" s="6">
        <v>0</v>
      </c>
      <c r="K68" s="5">
        <f t="shared" si="18"/>
        <v>1214006.9375201599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629189.19</v>
      </c>
      <c r="J70" s="6">
        <v>0</v>
      </c>
      <c r="K70" s="5">
        <f t="shared" si="18"/>
        <v>629189.19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1057192.99</v>
      </c>
      <c r="J71" s="6">
        <v>0</v>
      </c>
      <c r="K71" s="5">
        <f t="shared" si="18"/>
        <v>1057192.99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589145.3906984944</v>
      </c>
      <c r="K72" s="5">
        <f t="shared" si="18"/>
        <v>589145.3906984944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2023-05-04T14:52:31Z</dcterms:modified>
  <cp:category/>
  <cp:version/>
  <cp:contentType/>
  <cp:contentStatus/>
</cp:coreProperties>
</file>