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<sst xmlns="http://schemas.openxmlformats.org/spreadsheetml/2006/main" count="82" uniqueCount="81">
  <si>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</si>
  <si>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</si>
  <si>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</si>
  <si>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</si>
  <si>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</si>
  <si>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</si>
  <si>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</si>
  <si>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</si>
  <si>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</si>
  <si>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</si>
  <si>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</si>
  <si>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</si>
  <si>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</si>
  <si>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</si>
  <si>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</si>
  <si>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</si>
  <si>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</si>
  <si>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</si>
  <si>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</si>
  <si>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</si>
  <si>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</si>
  <si>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</si>
  <si>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</si>
  <si>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</si>
  <si>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</si>
  <si>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</si>
  <si>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</si>
  <si>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</si>
  <si>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</si>
  <si>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</si>
  <si>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</si>
  <si>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</si>
  <si>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</si>
  <si>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</si>
  <si>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</si>
  <si>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</si>
  <si>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</si>
  <si>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</si>
  <si>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</si>
  <si>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</si>
  <si>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</si>
  <si>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</si>
  <si>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</si>
  <si>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</si>
  <si>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</si>
  <si>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</si>
  <si>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</si>
  <si>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</si>
  <si>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</si>
  <si>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</si>
  <si>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</si>
  <si>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</si>
  <si>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</si>
  <si>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</si>
  <si>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</si>
  <si>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</si>
  <si>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</si>
  <si>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</si>
  <si>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</si>
  <si>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</si>
  <si>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</si>
  <si>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</si>
  <si>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</si>
  <si>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</si>
  <si>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</si>
  <si>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</si>
  <si>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</si>
  <si>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</si>
  <si>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</si>
  <si>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</si>
  <si>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</si>
  <si>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</si>
  <si>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</si>
  <si>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</si>
  <si>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</si>
  <si>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</si>
  <si>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</si>
  <si>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</si>
  <si>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</si>
  <si>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</si>
  <si>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26/04/23 - VENCIMENTO 04/05/23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</si>
</sst>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344899</v>
      </c>
      <c r="C7" s="46">
        <f aca="true" t="shared" si="0" ref="C7:J7">+C8+C11</f>
        <v>279964</v>
      </c>
      <c r="D7" s="46">
        <f t="shared" si="0"/>
        <v>341362</v>
      </c>
      <c r="E7" s="46">
        <f t="shared" si="0"/>
        <v>186145</v>
      </c>
      <c r="F7" s="46">
        <f t="shared" si="0"/>
        <v>237778</v>
      </c>
      <c r="G7" s="46">
        <f t="shared" si="0"/>
        <v>235079</v>
      </c>
      <c r="H7" s="46">
        <f t="shared" si="0"/>
        <v>244734</v>
      </c>
      <c r="I7" s="46">
        <f t="shared" si="0"/>
        <v>385561</v>
      </c>
      <c r="J7" s="46">
        <f t="shared" si="0"/>
        <v>123766</v>
      </c>
      <c r="K7" s="38">
        <f aca="true" t="shared" si="1" ref="K7:K13">SUM(B7:J7)</f>
        <v>2379288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16495</v>
      </c>
      <c r="C8" s="44">
        <f t="shared" si="2"/>
        <v>16660</v>
      </c>
      <c r="D8" s="44">
        <f t="shared" si="2"/>
        <v>15601</v>
      </c>
      <c r="E8" s="44">
        <f t="shared" si="2"/>
        <v>10949</v>
      </c>
      <c r="F8" s="44">
        <f t="shared" si="2"/>
        <v>12068</v>
      </c>
      <c r="G8" s="44">
        <f t="shared" si="2"/>
        <v>6073</v>
      </c>
      <c r="H8" s="44">
        <f t="shared" si="2"/>
        <v>4986</v>
      </c>
      <c r="I8" s="44">
        <f t="shared" si="2"/>
        <v>17391</v>
      </c>
      <c r="J8" s="44">
        <f t="shared" si="2"/>
        <v>3661</v>
      </c>
      <c r="K8" s="38">
        <f t="shared" si="1"/>
        <v>103884</v>
      </c>
      <c r="L8"/>
      <c r="M8"/>
      <c r="N8"/>
    </row>
    <row r="9" spans="1:14" ht="16.5" customHeight="1">
      <c r="A9" s="22" t="s">
        <v>32</v>
      </c>
      <c r="B9" s="44">
        <v>16445</v>
      </c>
      <c r="C9" s="44">
        <v>16648</v>
      </c>
      <c r="D9" s="44">
        <v>15597</v>
      </c>
      <c r="E9" s="44">
        <v>10756</v>
      </c>
      <c r="F9" s="44">
        <v>12060</v>
      </c>
      <c r="G9" s="44">
        <v>6070</v>
      </c>
      <c r="H9" s="44">
        <v>4986</v>
      </c>
      <c r="I9" s="44">
        <v>17321</v>
      </c>
      <c r="J9" s="44">
        <v>3661</v>
      </c>
      <c r="K9" s="38">
        <f t="shared" si="1"/>
        <v>103544</v>
      </c>
      <c r="L9"/>
      <c r="M9"/>
      <c r="N9"/>
    </row>
    <row r="10" spans="1:14" ht="16.5" customHeight="1">
      <c r="A10" s="22" t="s">
        <v>31</v>
      </c>
      <c r="B10" s="44">
        <v>50</v>
      </c>
      <c r="C10" s="44">
        <v>12</v>
      </c>
      <c r="D10" s="44">
        <v>4</v>
      </c>
      <c r="E10" s="44">
        <v>193</v>
      </c>
      <c r="F10" s="44">
        <v>8</v>
      </c>
      <c r="G10" s="44">
        <v>3</v>
      </c>
      <c r="H10" s="44">
        <v>0</v>
      </c>
      <c r="I10" s="44">
        <v>70</v>
      </c>
      <c r="J10" s="44">
        <v>0</v>
      </c>
      <c r="K10" s="38">
        <f t="shared" si="1"/>
        <v>340</v>
      </c>
      <c r="L10"/>
      <c r="M10"/>
      <c r="N10"/>
    </row>
    <row r="11" spans="1:14" ht="16.5" customHeight="1">
      <c r="A11" s="43" t="s">
        <v>67</v>
      </c>
      <c r="B11" s="42">
        <v>328404</v>
      </c>
      <c r="C11" s="42">
        <v>263304</v>
      </c>
      <c r="D11" s="42">
        <v>325761</v>
      </c>
      <c r="E11" s="42">
        <v>175196</v>
      </c>
      <c r="F11" s="42">
        <v>225710</v>
      </c>
      <c r="G11" s="42">
        <v>229006</v>
      </c>
      <c r="H11" s="42">
        <v>239748</v>
      </c>
      <c r="I11" s="42">
        <v>368170</v>
      </c>
      <c r="J11" s="42">
        <v>120105</v>
      </c>
      <c r="K11" s="38">
        <f t="shared" si="1"/>
        <v>2275404</v>
      </c>
      <c r="L11" s="59"/>
      <c r="M11" s="59"/>
      <c r="N11" s="59"/>
    </row>
    <row r="12" spans="1:14" ht="16.5" customHeight="1">
      <c r="A12" s="22" t="s">
        <v>79</v>
      </c>
      <c r="B12" s="42">
        <v>21143</v>
      </c>
      <c r="C12" s="42">
        <v>18668</v>
      </c>
      <c r="D12" s="42">
        <v>23371</v>
      </c>
      <c r="E12" s="42">
        <v>15272</v>
      </c>
      <c r="F12" s="42">
        <v>12972</v>
      </c>
      <c r="G12" s="42">
        <v>12579</v>
      </c>
      <c r="H12" s="42">
        <v>11317</v>
      </c>
      <c r="I12" s="42">
        <v>18342</v>
      </c>
      <c r="J12" s="42">
        <v>5050</v>
      </c>
      <c r="K12" s="38">
        <f t="shared" si="1"/>
        <v>138714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307261</v>
      </c>
      <c r="C13" s="42">
        <f>+C11-C12</f>
        <v>244636</v>
      </c>
      <c r="D13" s="42">
        <f>+D11-D12</f>
        <v>302390</v>
      </c>
      <c r="E13" s="42">
        <f aca="true" t="shared" si="3" ref="E13:J13">+E11-E12</f>
        <v>159924</v>
      </c>
      <c r="F13" s="42">
        <f t="shared" si="3"/>
        <v>212738</v>
      </c>
      <c r="G13" s="42">
        <f t="shared" si="3"/>
        <v>216427</v>
      </c>
      <c r="H13" s="42">
        <f t="shared" si="3"/>
        <v>228431</v>
      </c>
      <c r="I13" s="42">
        <f t="shared" si="3"/>
        <v>349828</v>
      </c>
      <c r="J13" s="42">
        <f t="shared" si="3"/>
        <v>115055</v>
      </c>
      <c r="K13" s="38">
        <f t="shared" si="1"/>
        <v>2136690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1.116329165889858</v>
      </c>
      <c r="C18" s="39">
        <v>1.182638185870752</v>
      </c>
      <c r="D18" s="39">
        <v>1.094638597334924</v>
      </c>
      <c r="E18" s="39">
        <v>1.411243466997524</v>
      </c>
      <c r="F18" s="39">
        <v>1.047392433660846</v>
      </c>
      <c r="G18" s="39">
        <v>1.134228298708012</v>
      </c>
      <c r="H18" s="39">
        <v>1.230073918974294</v>
      </c>
      <c r="I18" s="39">
        <v>1.097913333452375</v>
      </c>
      <c r="J18" s="39">
        <v>1.060625740789497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1770536.27</v>
      </c>
      <c r="C20" s="36">
        <f aca="true" t="shared" si="4" ref="C20:J20">SUM(C21:C28)</f>
        <v>1671313.34</v>
      </c>
      <c r="D20" s="36">
        <f t="shared" si="4"/>
        <v>2090499.97</v>
      </c>
      <c r="E20" s="36">
        <f t="shared" si="4"/>
        <v>1283494.0899999996</v>
      </c>
      <c r="F20" s="36">
        <f t="shared" si="4"/>
        <v>1281065.1800000002</v>
      </c>
      <c r="G20" s="36">
        <f t="shared" si="4"/>
        <v>1384891.74</v>
      </c>
      <c r="H20" s="36">
        <f t="shared" si="4"/>
        <v>1251068.59</v>
      </c>
      <c r="I20" s="36">
        <f t="shared" si="4"/>
        <v>1789128.14</v>
      </c>
      <c r="J20" s="36">
        <f t="shared" si="4"/>
        <v>622938.6900000002</v>
      </c>
      <c r="K20" s="36">
        <f aca="true" t="shared" si="5" ref="K20:K28">SUM(B20:J20)</f>
        <v>13144936.01</v>
      </c>
      <c r="L20"/>
      <c r="M20"/>
      <c r="N20"/>
    </row>
    <row r="21" spans="1:14" ht="16.5" customHeight="1">
      <c r="A21" s="35" t="s">
        <v>28</v>
      </c>
      <c r="B21" s="58">
        <f>ROUND((B15+B16)*B7,2)</f>
        <v>1528212.98</v>
      </c>
      <c r="C21" s="58">
        <f>ROUND((C15+C16)*C7,2)</f>
        <v>1362780.76</v>
      </c>
      <c r="D21" s="58">
        <f aca="true" t="shared" si="6" ref="D21:J21">ROUND((D15+D16)*D7,2)</f>
        <v>1842057.62</v>
      </c>
      <c r="E21" s="58">
        <f t="shared" si="6"/>
        <v>873317.88</v>
      </c>
      <c r="F21" s="58">
        <f t="shared" si="6"/>
        <v>1180543.99</v>
      </c>
      <c r="G21" s="58">
        <f t="shared" si="6"/>
        <v>1178968.2</v>
      </c>
      <c r="H21" s="58">
        <f t="shared" si="6"/>
        <v>977271.81</v>
      </c>
      <c r="I21" s="58">
        <f t="shared" si="6"/>
        <v>1555237.41</v>
      </c>
      <c r="J21" s="58">
        <f t="shared" si="6"/>
        <v>564892.78</v>
      </c>
      <c r="K21" s="30">
        <f t="shared" si="5"/>
        <v>11063283.43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177775.74</v>
      </c>
      <c r="C22" s="30">
        <f t="shared" si="7"/>
        <v>248895.81</v>
      </c>
      <c r="D22" s="30">
        <f t="shared" si="7"/>
        <v>174329.75</v>
      </c>
      <c r="E22" s="30">
        <f t="shared" si="7"/>
        <v>359146.27</v>
      </c>
      <c r="F22" s="30">
        <f t="shared" si="7"/>
        <v>55948.85</v>
      </c>
      <c r="G22" s="30">
        <f t="shared" si="7"/>
        <v>158250.9</v>
      </c>
      <c r="H22" s="30">
        <f t="shared" si="7"/>
        <v>224844.76</v>
      </c>
      <c r="I22" s="30">
        <f t="shared" si="7"/>
        <v>152278.48</v>
      </c>
      <c r="J22" s="30">
        <f t="shared" si="7"/>
        <v>34247.04</v>
      </c>
      <c r="K22" s="30">
        <f t="shared" si="5"/>
        <v>1585717.6</v>
      </c>
      <c r="L22"/>
      <c r="M22"/>
      <c r="N22"/>
    </row>
    <row r="23" spans="1:14" ht="16.5" customHeight="1">
      <c r="A23" s="18" t="s">
        <v>26</v>
      </c>
      <c r="B23" s="30">
        <v>60156.79</v>
      </c>
      <c r="C23" s="30">
        <v>53656.23</v>
      </c>
      <c r="D23" s="30">
        <v>65790.63</v>
      </c>
      <c r="E23" s="30">
        <v>45688.76</v>
      </c>
      <c r="F23" s="30">
        <v>40968.04</v>
      </c>
      <c r="G23" s="30">
        <v>43901.62</v>
      </c>
      <c r="H23" s="30">
        <v>43491.87</v>
      </c>
      <c r="I23" s="30">
        <v>75369.49</v>
      </c>
      <c r="J23" s="30">
        <v>21088.81</v>
      </c>
      <c r="K23" s="30">
        <f t="shared" si="5"/>
        <v>450112.24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1364.87</v>
      </c>
      <c r="C26" s="30">
        <v>1289.49</v>
      </c>
      <c r="D26" s="30">
        <v>1612.54</v>
      </c>
      <c r="E26" s="30">
        <v>990.67</v>
      </c>
      <c r="F26" s="30">
        <v>987.98</v>
      </c>
      <c r="G26" s="30">
        <v>1068.74</v>
      </c>
      <c r="H26" s="30">
        <v>966.45</v>
      </c>
      <c r="I26" s="30">
        <v>1381.02</v>
      </c>
      <c r="J26" s="30">
        <v>481.88</v>
      </c>
      <c r="K26" s="30">
        <f t="shared" si="5"/>
        <v>10143.64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817.04</v>
      </c>
      <c r="D28" s="30">
        <v>993.65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6531.92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-126052.9</v>
      </c>
      <c r="C31" s="30">
        <f t="shared" si="8"/>
        <v>-80573.34999999999</v>
      </c>
      <c r="D31" s="30">
        <f t="shared" si="8"/>
        <v>-112747.70999999989</v>
      </c>
      <c r="E31" s="30">
        <f t="shared" si="8"/>
        <v>-121688.29999999999</v>
      </c>
      <c r="F31" s="30">
        <f t="shared" si="8"/>
        <v>-54172.8</v>
      </c>
      <c r="G31" s="30">
        <f t="shared" si="8"/>
        <v>-122745.6</v>
      </c>
      <c r="H31" s="30">
        <f t="shared" si="8"/>
        <v>-40833.21999999991</v>
      </c>
      <c r="I31" s="30">
        <f t="shared" si="8"/>
        <v>-105348.70999999999</v>
      </c>
      <c r="J31" s="30">
        <f t="shared" si="8"/>
        <v>-31898.25</v>
      </c>
      <c r="K31" s="30">
        <f aca="true" t="shared" si="9" ref="K31:K39">SUM(B31:J31)</f>
        <v>-796060.8399999997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-125498.5</v>
      </c>
      <c r="C32" s="30">
        <f t="shared" si="10"/>
        <v>-80573.34999999999</v>
      </c>
      <c r="D32" s="30">
        <f t="shared" si="10"/>
        <v>-89579.58</v>
      </c>
      <c r="E32" s="30">
        <f t="shared" si="10"/>
        <v>-121529.9</v>
      </c>
      <c r="F32" s="30">
        <f t="shared" si="10"/>
        <v>-53064</v>
      </c>
      <c r="G32" s="30">
        <f t="shared" si="10"/>
        <v>-122745.6</v>
      </c>
      <c r="H32" s="30">
        <f t="shared" si="10"/>
        <v>-40608.82</v>
      </c>
      <c r="I32" s="30">
        <f t="shared" si="10"/>
        <v>-105348.70999999999</v>
      </c>
      <c r="J32" s="30">
        <f t="shared" si="10"/>
        <v>-25097.059999999998</v>
      </c>
      <c r="K32" s="30">
        <f t="shared" si="9"/>
        <v>-764045.5199999998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-72358</v>
      </c>
      <c r="C33" s="30">
        <f t="shared" si="11"/>
        <v>-73251.2</v>
      </c>
      <c r="D33" s="30">
        <f t="shared" si="11"/>
        <v>-68626.8</v>
      </c>
      <c r="E33" s="30">
        <f t="shared" si="11"/>
        <v>-47326.4</v>
      </c>
      <c r="F33" s="30">
        <f t="shared" si="11"/>
        <v>-53064</v>
      </c>
      <c r="G33" s="30">
        <f t="shared" si="11"/>
        <v>-26708</v>
      </c>
      <c r="H33" s="30">
        <f t="shared" si="11"/>
        <v>-21938.4</v>
      </c>
      <c r="I33" s="30">
        <f t="shared" si="11"/>
        <v>-76212.4</v>
      </c>
      <c r="J33" s="30">
        <f t="shared" si="11"/>
        <v>-16108.4</v>
      </c>
      <c r="K33" s="30">
        <f t="shared" si="9"/>
        <v>-455593.6000000001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-53140.5</v>
      </c>
      <c r="C36" s="30">
        <v>-7322.15</v>
      </c>
      <c r="D36" s="30">
        <v>-20952.78</v>
      </c>
      <c r="E36" s="30">
        <v>-74203.5</v>
      </c>
      <c r="F36" s="26">
        <v>0</v>
      </c>
      <c r="G36" s="30">
        <v>-96037.6</v>
      </c>
      <c r="H36" s="30">
        <v>-18670.42</v>
      </c>
      <c r="I36" s="30">
        <v>-29136.31</v>
      </c>
      <c r="J36" s="30">
        <v>-8988.66</v>
      </c>
      <c r="K36" s="30">
        <f t="shared" si="9"/>
        <v>-308451.92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-554.4</v>
      </c>
      <c r="C37" s="27">
        <f t="shared" si="12"/>
        <v>0</v>
      </c>
      <c r="D37" s="27">
        <f t="shared" si="12"/>
        <v>-23168.12999999989</v>
      </c>
      <c r="E37" s="27">
        <f t="shared" si="12"/>
        <v>-158.4</v>
      </c>
      <c r="F37" s="27">
        <f t="shared" si="12"/>
        <v>-1108.8</v>
      </c>
      <c r="G37" s="27">
        <f t="shared" si="12"/>
        <v>0</v>
      </c>
      <c r="H37" s="27">
        <f t="shared" si="12"/>
        <v>-224.39999999990687</v>
      </c>
      <c r="I37" s="27">
        <f t="shared" si="12"/>
        <v>0</v>
      </c>
      <c r="J37" s="27">
        <f t="shared" si="12"/>
        <v>-6801.1900000000005</v>
      </c>
      <c r="K37" s="30">
        <f t="shared" si="9"/>
        <v>-32015.319999999796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-554.4</v>
      </c>
      <c r="C43" s="17">
        <v>0</v>
      </c>
      <c r="D43" s="17">
        <v>-39.6</v>
      </c>
      <c r="E43" s="17">
        <v>-158.4</v>
      </c>
      <c r="F43" s="17">
        <v>-1108.8</v>
      </c>
      <c r="G43" s="17">
        <v>0</v>
      </c>
      <c r="H43" s="17">
        <v>-224.4</v>
      </c>
      <c r="I43" s="17">
        <v>0</v>
      </c>
      <c r="J43" s="17">
        <v>-105.6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1644483.37</v>
      </c>
      <c r="C54" s="27">
        <f t="shared" si="15"/>
        <v>1590739.99</v>
      </c>
      <c r="D54" s="27">
        <f t="shared" si="15"/>
        <v>1977752.26</v>
      </c>
      <c r="E54" s="27">
        <f t="shared" si="15"/>
        <v>1161805.7899999996</v>
      </c>
      <c r="F54" s="27">
        <f t="shared" si="15"/>
        <v>1226892.3800000001</v>
      </c>
      <c r="G54" s="27">
        <f t="shared" si="15"/>
        <v>1262146.14</v>
      </c>
      <c r="H54" s="27">
        <f t="shared" si="15"/>
        <v>1210235.37</v>
      </c>
      <c r="I54" s="27">
        <f t="shared" si="15"/>
        <v>1683779.43</v>
      </c>
      <c r="J54" s="27">
        <f t="shared" si="15"/>
        <v>591040.4400000002</v>
      </c>
      <c r="K54" s="20">
        <f>SUM(B54:J54)</f>
        <v>12348875.17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1644483.38</v>
      </c>
      <c r="C60" s="10">
        <f t="shared" si="17"/>
        <v>1590739.982382652</v>
      </c>
      <c r="D60" s="10">
        <f t="shared" si="17"/>
        <v>1977752.2711420408</v>
      </c>
      <c r="E60" s="10">
        <f t="shared" si="17"/>
        <v>1161805.790652036</v>
      </c>
      <c r="F60" s="10">
        <f t="shared" si="17"/>
        <v>1226892.3821650827</v>
      </c>
      <c r="G60" s="10">
        <f t="shared" si="17"/>
        <v>1262146.1361411961</v>
      </c>
      <c r="H60" s="10">
        <f t="shared" si="17"/>
        <v>1210235.3612698945</v>
      </c>
      <c r="I60" s="10">
        <f>SUM(I61:I73)</f>
        <v>1683779.42</v>
      </c>
      <c r="J60" s="10">
        <f t="shared" si="17"/>
        <v>591040.4442185864</v>
      </c>
      <c r="K60" s="5">
        <f>SUM(K61:K73)</f>
        <v>12348875.16797149</v>
      </c>
      <c r="L60" s="9"/>
    </row>
    <row r="61" spans="1:12" ht="16.5" customHeight="1">
      <c r="A61" s="7" t="s">
        <v>56</v>
      </c>
      <c r="B61" s="8">
        <v>1437278.47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1437278.47</v>
      </c>
      <c r="L61"/>
    </row>
    <row r="62" spans="1:12" ht="16.5" customHeight="1">
      <c r="A62" s="7" t="s">
        <v>57</v>
      </c>
      <c r="B62" s="8">
        <v>207204.91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207204.91</v>
      </c>
      <c r="L62"/>
    </row>
    <row r="63" spans="1:12" ht="16.5" customHeight="1">
      <c r="A63" s="7" t="s">
        <v>4</v>
      </c>
      <c r="B63" s="6">
        <v>0</v>
      </c>
      <c r="C63" s="8">
        <v>1590739.982382652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1590739.982382652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1977752.2711420408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1977752.2711420408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1161805.790652036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1161805.790652036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1226892.3821650827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1226892.3821650827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1262146.1361411961</v>
      </c>
      <c r="H67" s="6">
        <v>0</v>
      </c>
      <c r="I67" s="6">
        <v>0</v>
      </c>
      <c r="J67" s="6">
        <v>0</v>
      </c>
      <c r="K67" s="5">
        <f t="shared" si="18"/>
        <v>1262146.1361411961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1210235.3612698945</v>
      </c>
      <c r="I68" s="6">
        <v>0</v>
      </c>
      <c r="J68" s="6">
        <v>0</v>
      </c>
      <c r="K68" s="5">
        <f t="shared" si="18"/>
        <v>1210235.3612698945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616768.4</v>
      </c>
      <c r="J70" s="6">
        <v>0</v>
      </c>
      <c r="K70" s="5">
        <f t="shared" si="18"/>
        <v>616768.4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1067011.02</v>
      </c>
      <c r="J71" s="6">
        <v>0</v>
      </c>
      <c r="K71" s="5">
        <f t="shared" si="18"/>
        <v>1067011.02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591040.4442185864</v>
      </c>
      <c r="K72" s="5">
        <f t="shared" si="18"/>
        <v>591040.4442185864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2023-05-03T17:36:32Z</dcterms:modified>
  <cp:category/>
  <cp:version/>
  <cp:contentType/>
  <cp:contentStatus/>
</cp:coreProperties>
</file>