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<sst xmlns="http://schemas.openxmlformats.org/spreadsheetml/2006/main" count="83" uniqueCount="82">
  <si>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</si>
  <si>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</si>
  <si>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</si>
  <si>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</si>
  <si>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</si>
  <si>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</si>
  <si>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</si>
  <si>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</si>
  <si>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</si>
  <si>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</si>
  <si>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</si>
  <si>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</si>
  <si>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</si>
  <si>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</si>
  <si>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</si>
  <si>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</si>
  <si>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</si>
  <si>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</si>
  <si>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</si>
  <si>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</si>
  <si>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</si>
  <si>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</si>
  <si>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</si>
  <si>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</si>
  <si>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</si>
  <si>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</si>
  <si>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</si>
  <si>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</si>
  <si>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</si>
  <si>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</si>
  <si>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</si>
  <si>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</si>
  <si>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</si>
  <si>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</si>
  <si>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</si>
  <si>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</si>
  <si>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</si>
  <si>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</si>
  <si>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</si>
  <si>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</si>
  <si>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</si>
  <si>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</si>
  <si>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</si>
  <si>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</si>
  <si>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</si>
  <si>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</si>
  <si>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</si>
  <si>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</si>
  <si>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</si>
  <si>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</si>
  <si>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</si>
  <si>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</si>
  <si>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</si>
  <si>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</si>
  <si>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</si>
  <si>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</si>
  <si>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</si>
  <si>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</si>
  <si>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</si>
  <si>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</si>
  <si>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</si>
  <si>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</si>
  <si>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</si>
  <si>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</si>
  <si>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</si>
  <si>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</si>
  <si>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</si>
  <si>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</si>
  <si>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</si>
  <si>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</si>
  <si>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</si>
  <si>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</si>
  <si>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</si>
  <si>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</si>
  <si>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</si>
  <si>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</si>
  <si>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</si>
  <si>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</si>
  <si>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</si>
  <si>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24/04/23 - VENCIMENTO 02/05/23</t>
  </si>
  <si>
    <t>5.3. Revisão de Remuneração pelo Transporte Coletivo ¹</t>
  </si>
  <si>
    <t xml:space="preserve">           ¹ Revisões de passageiros transportados, ar condicionado, fator de transição, rede da madruga, ARLA 32 e equipamentos embarcados, mês de março/23. Total de 249.270 passageiros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</si>
</sst>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335501</v>
      </c>
      <c r="C7" s="46">
        <f aca="true" t="shared" si="0" ref="C7:J7">+C8+C11</f>
        <v>273829</v>
      </c>
      <c r="D7" s="46">
        <f t="shared" si="0"/>
        <v>330852</v>
      </c>
      <c r="E7" s="46">
        <f t="shared" si="0"/>
        <v>182715</v>
      </c>
      <c r="F7" s="46">
        <f t="shared" si="0"/>
        <v>226276</v>
      </c>
      <c r="G7" s="46">
        <f t="shared" si="0"/>
        <v>225863</v>
      </c>
      <c r="H7" s="46">
        <f t="shared" si="0"/>
        <v>259342</v>
      </c>
      <c r="I7" s="46">
        <f t="shared" si="0"/>
        <v>369119</v>
      </c>
      <c r="J7" s="46">
        <f t="shared" si="0"/>
        <v>118378</v>
      </c>
      <c r="K7" s="38">
        <f aca="true" t="shared" si="1" ref="K7:K13">SUM(B7:J7)</f>
        <v>2321875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17446</v>
      </c>
      <c r="C8" s="44">
        <f t="shared" si="2"/>
        <v>17823</v>
      </c>
      <c r="D8" s="44">
        <f t="shared" si="2"/>
        <v>17335</v>
      </c>
      <c r="E8" s="44">
        <f t="shared" si="2"/>
        <v>11541</v>
      </c>
      <c r="F8" s="44">
        <f t="shared" si="2"/>
        <v>12323</v>
      </c>
      <c r="G8" s="44">
        <f t="shared" si="2"/>
        <v>6595</v>
      </c>
      <c r="H8" s="44">
        <f t="shared" si="2"/>
        <v>6058</v>
      </c>
      <c r="I8" s="44">
        <f t="shared" si="2"/>
        <v>17761</v>
      </c>
      <c r="J8" s="44">
        <f t="shared" si="2"/>
        <v>3728</v>
      </c>
      <c r="K8" s="38">
        <f t="shared" si="1"/>
        <v>110610</v>
      </c>
      <c r="L8"/>
      <c r="M8"/>
      <c r="N8"/>
    </row>
    <row r="9" spans="1:14" ht="16.5" customHeight="1">
      <c r="A9" s="22" t="s">
        <v>31</v>
      </c>
      <c r="B9" s="44">
        <v>17393</v>
      </c>
      <c r="C9" s="44">
        <v>17818</v>
      </c>
      <c r="D9" s="44">
        <v>17329</v>
      </c>
      <c r="E9" s="44">
        <v>11380</v>
      </c>
      <c r="F9" s="44">
        <v>12315</v>
      </c>
      <c r="G9" s="44">
        <v>6595</v>
      </c>
      <c r="H9" s="44">
        <v>6058</v>
      </c>
      <c r="I9" s="44">
        <v>17713</v>
      </c>
      <c r="J9" s="44">
        <v>3728</v>
      </c>
      <c r="K9" s="38">
        <f t="shared" si="1"/>
        <v>110329</v>
      </c>
      <c r="L9"/>
      <c r="M9"/>
      <c r="N9"/>
    </row>
    <row r="10" spans="1:14" ht="16.5" customHeight="1">
      <c r="A10" s="22" t="s">
        <v>30</v>
      </c>
      <c r="B10" s="44">
        <v>53</v>
      </c>
      <c r="C10" s="44">
        <v>5</v>
      </c>
      <c r="D10" s="44">
        <v>6</v>
      </c>
      <c r="E10" s="44">
        <v>161</v>
      </c>
      <c r="F10" s="44">
        <v>8</v>
      </c>
      <c r="G10" s="44">
        <v>0</v>
      </c>
      <c r="H10" s="44">
        <v>0</v>
      </c>
      <c r="I10" s="44">
        <v>48</v>
      </c>
      <c r="J10" s="44">
        <v>0</v>
      </c>
      <c r="K10" s="38">
        <f t="shared" si="1"/>
        <v>281</v>
      </c>
      <c r="L10"/>
      <c r="M10"/>
      <c r="N10"/>
    </row>
    <row r="11" spans="1:14" ht="16.5" customHeight="1">
      <c r="A11" s="43" t="s">
        <v>66</v>
      </c>
      <c r="B11" s="42">
        <v>318055</v>
      </c>
      <c r="C11" s="42">
        <v>256006</v>
      </c>
      <c r="D11" s="42">
        <v>313517</v>
      </c>
      <c r="E11" s="42">
        <v>171174</v>
      </c>
      <c r="F11" s="42">
        <v>213953</v>
      </c>
      <c r="G11" s="42">
        <v>219268</v>
      </c>
      <c r="H11" s="42">
        <v>253284</v>
      </c>
      <c r="I11" s="42">
        <v>351358</v>
      </c>
      <c r="J11" s="42">
        <v>114650</v>
      </c>
      <c r="K11" s="38">
        <f t="shared" si="1"/>
        <v>2211265</v>
      </c>
      <c r="L11" s="59"/>
      <c r="M11" s="59"/>
      <c r="N11" s="59"/>
    </row>
    <row r="12" spans="1:14" ht="16.5" customHeight="1">
      <c r="A12" s="22" t="s">
        <v>78</v>
      </c>
      <c r="B12" s="42">
        <v>21053</v>
      </c>
      <c r="C12" s="42">
        <v>18981</v>
      </c>
      <c r="D12" s="42">
        <v>23251</v>
      </c>
      <c r="E12" s="42">
        <v>15614</v>
      </c>
      <c r="F12" s="42">
        <v>12487</v>
      </c>
      <c r="G12" s="42">
        <v>12166</v>
      </c>
      <c r="H12" s="42">
        <v>12176</v>
      </c>
      <c r="I12" s="42">
        <v>18490</v>
      </c>
      <c r="J12" s="42">
        <v>5040</v>
      </c>
      <c r="K12" s="38">
        <f t="shared" si="1"/>
        <v>139258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297002</v>
      </c>
      <c r="C13" s="42">
        <f>+C11-C12</f>
        <v>237025</v>
      </c>
      <c r="D13" s="42">
        <f>+D11-D12</f>
        <v>290266</v>
      </c>
      <c r="E13" s="42">
        <f aca="true" t="shared" si="3" ref="E13:J13">+E11-E12</f>
        <v>155560</v>
      </c>
      <c r="F13" s="42">
        <f t="shared" si="3"/>
        <v>201466</v>
      </c>
      <c r="G13" s="42">
        <f t="shared" si="3"/>
        <v>207102</v>
      </c>
      <c r="H13" s="42">
        <f t="shared" si="3"/>
        <v>241108</v>
      </c>
      <c r="I13" s="42">
        <f t="shared" si="3"/>
        <v>332868</v>
      </c>
      <c r="J13" s="42">
        <f t="shared" si="3"/>
        <v>109610</v>
      </c>
      <c r="K13" s="38">
        <f t="shared" si="1"/>
        <v>2072007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68</v>
      </c>
      <c r="B16" s="41">
        <v>-0.0271</v>
      </c>
      <c r="C16" s="41">
        <v>-0.0297</v>
      </c>
      <c r="D16" s="41">
        <v>-0.033</v>
      </c>
      <c r="E16" s="41">
        <v>-0.0287</v>
      </c>
      <c r="F16" s="41">
        <v>-0.0303</v>
      </c>
      <c r="G16" s="41">
        <v>-0.0306</v>
      </c>
      <c r="H16" s="41">
        <v>-0.0244</v>
      </c>
      <c r="I16" s="41">
        <v>-0.0246</v>
      </c>
      <c r="J16" s="41">
        <v>-0.0279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1.145304457823262</v>
      </c>
      <c r="C18" s="39">
        <v>1.20810999211484</v>
      </c>
      <c r="D18" s="39">
        <v>1.110797702913208</v>
      </c>
      <c r="E18" s="39">
        <v>1.432662372646354</v>
      </c>
      <c r="F18" s="39">
        <v>1.066548173625722</v>
      </c>
      <c r="G18" s="39">
        <v>1.173727405532687</v>
      </c>
      <c r="H18" s="39">
        <v>1.170925830178195</v>
      </c>
      <c r="I18" s="39">
        <v>1.140675817365632</v>
      </c>
      <c r="J18" s="39">
        <v>1.1003983335733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1779543.8599999999</v>
      </c>
      <c r="C20" s="36">
        <f aca="true" t="shared" si="4" ref="C20:J20">SUM(C21:C28)</f>
        <v>1681614.39</v>
      </c>
      <c r="D20" s="36">
        <f t="shared" si="4"/>
        <v>2071536.42</v>
      </c>
      <c r="E20" s="36">
        <f t="shared" si="4"/>
        <v>1288316.8399999999</v>
      </c>
      <c r="F20" s="36">
        <f t="shared" si="4"/>
        <v>1249713.66</v>
      </c>
      <c r="G20" s="36">
        <f t="shared" si="4"/>
        <v>1387694.4200000002</v>
      </c>
      <c r="H20" s="36">
        <f t="shared" si="4"/>
        <v>1270291.6400000001</v>
      </c>
      <c r="I20" s="36">
        <f t="shared" si="4"/>
        <v>1793602.6199999999</v>
      </c>
      <c r="J20" s="36">
        <f t="shared" si="4"/>
        <v>622498.2400000001</v>
      </c>
      <c r="K20" s="36">
        <f aca="true" t="shared" si="5" ref="K20:K28">SUM(B20:J20)</f>
        <v>13144812.09</v>
      </c>
      <c r="L20"/>
      <c r="M20"/>
      <c r="N20"/>
    </row>
    <row r="21" spans="1:14" ht="16.5" customHeight="1">
      <c r="A21" s="35" t="s">
        <v>27</v>
      </c>
      <c r="B21" s="58">
        <f>ROUND((B15+B16)*B7,2)</f>
        <v>1497676.46</v>
      </c>
      <c r="C21" s="58">
        <f>ROUND((C15+C16)*C7,2)</f>
        <v>1342912.18</v>
      </c>
      <c r="D21" s="58">
        <f aca="true" t="shared" si="6" ref="D21:J21">ROUND((D15+D16)*D7,2)</f>
        <v>1798676.9</v>
      </c>
      <c r="E21" s="58">
        <f t="shared" si="6"/>
        <v>863638.99</v>
      </c>
      <c r="F21" s="58">
        <f t="shared" si="6"/>
        <v>1131855.18</v>
      </c>
      <c r="G21" s="58">
        <f t="shared" si="6"/>
        <v>1141240.57</v>
      </c>
      <c r="H21" s="58">
        <f t="shared" si="6"/>
        <v>1043358.8</v>
      </c>
      <c r="I21" s="58">
        <f t="shared" si="6"/>
        <v>1500062.7</v>
      </c>
      <c r="J21" s="58">
        <f t="shared" si="6"/>
        <v>544337.56</v>
      </c>
      <c r="K21" s="30">
        <f t="shared" si="5"/>
        <v>10863759.34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217619.07</v>
      </c>
      <c r="C22" s="30">
        <f t="shared" si="7"/>
        <v>279473.44</v>
      </c>
      <c r="D22" s="30">
        <f t="shared" si="7"/>
        <v>199289.27</v>
      </c>
      <c r="E22" s="30">
        <f t="shared" si="7"/>
        <v>373664.09</v>
      </c>
      <c r="F22" s="30">
        <f t="shared" si="7"/>
        <v>75322.9</v>
      </c>
      <c r="G22" s="30">
        <f t="shared" si="7"/>
        <v>198264.76</v>
      </c>
      <c r="H22" s="30">
        <f t="shared" si="7"/>
        <v>178336.97</v>
      </c>
      <c r="I22" s="30">
        <f t="shared" si="7"/>
        <v>211022.55</v>
      </c>
      <c r="J22" s="30">
        <f t="shared" si="7"/>
        <v>54650.58</v>
      </c>
      <c r="K22" s="30">
        <f t="shared" si="5"/>
        <v>1787643.6300000001</v>
      </c>
      <c r="L22"/>
      <c r="M22"/>
      <c r="N22"/>
    </row>
    <row r="23" spans="1:14" ht="16.5" customHeight="1">
      <c r="A23" s="18" t="s">
        <v>25</v>
      </c>
      <c r="B23" s="30">
        <v>59846.8</v>
      </c>
      <c r="C23" s="30">
        <v>53237.46</v>
      </c>
      <c r="D23" s="30">
        <v>65259.05</v>
      </c>
      <c r="E23" s="30">
        <v>45667.19</v>
      </c>
      <c r="F23" s="30">
        <v>38952.81</v>
      </c>
      <c r="G23" s="30">
        <v>44412.36</v>
      </c>
      <c r="H23" s="30">
        <v>43119.57</v>
      </c>
      <c r="I23" s="30">
        <v>76269.22</v>
      </c>
      <c r="J23" s="30">
        <v>20800.04</v>
      </c>
      <c r="K23" s="30">
        <f t="shared" si="5"/>
        <v>447564.49999999994</v>
      </c>
      <c r="L23"/>
      <c r="M23"/>
      <c r="N23"/>
    </row>
    <row r="24" spans="1:14" ht="16.5" customHeight="1">
      <c r="A24" s="18" t="s">
        <v>24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1375.64</v>
      </c>
      <c r="C26" s="30">
        <v>1300.26</v>
      </c>
      <c r="D26" s="30">
        <v>1601.77</v>
      </c>
      <c r="E26" s="30">
        <v>996.06</v>
      </c>
      <c r="F26" s="30">
        <v>966.45</v>
      </c>
      <c r="G26" s="30">
        <v>1074.13</v>
      </c>
      <c r="H26" s="30">
        <v>982.6</v>
      </c>
      <c r="I26" s="30">
        <v>1386.41</v>
      </c>
      <c r="J26" s="30">
        <v>481.88</v>
      </c>
      <c r="K26" s="30">
        <f t="shared" si="5"/>
        <v>10165.199999999999</v>
      </c>
      <c r="L26" s="59"/>
      <c r="M26" s="59"/>
      <c r="N26" s="59"/>
    </row>
    <row r="27" spans="1:14" ht="16.5" customHeight="1">
      <c r="A27" s="18" t="s">
        <v>76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77</v>
      </c>
      <c r="B28" s="30">
        <v>887.4</v>
      </c>
      <c r="C28" s="30">
        <v>817.04</v>
      </c>
      <c r="D28" s="30">
        <v>993.65</v>
      </c>
      <c r="E28" s="30">
        <v>570.17</v>
      </c>
      <c r="F28" s="30">
        <v>595.39</v>
      </c>
      <c r="G28" s="30">
        <v>677.27</v>
      </c>
      <c r="H28" s="30">
        <v>683.81</v>
      </c>
      <c r="I28" s="30">
        <v>983.33</v>
      </c>
      <c r="J28" s="30">
        <v>324.18</v>
      </c>
      <c r="K28" s="30">
        <f t="shared" si="5"/>
        <v>6532.24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188236.13</v>
      </c>
      <c r="C31" s="30">
        <f t="shared" si="8"/>
        <v>61975.11</v>
      </c>
      <c r="D31" s="30">
        <f t="shared" si="8"/>
        <v>229775.84999999998</v>
      </c>
      <c r="E31" s="30">
        <f t="shared" si="8"/>
        <v>304839.83</v>
      </c>
      <c r="F31" s="30">
        <f t="shared" si="8"/>
        <v>139612</v>
      </c>
      <c r="G31" s="30">
        <f t="shared" si="8"/>
        <v>52580.17999999999</v>
      </c>
      <c r="H31" s="30">
        <f t="shared" si="8"/>
        <v>51624.39</v>
      </c>
      <c r="I31" s="30">
        <f t="shared" si="8"/>
        <v>79491.33000000002</v>
      </c>
      <c r="J31" s="30">
        <f t="shared" si="8"/>
        <v>56322.270000000004</v>
      </c>
      <c r="K31" s="30">
        <f aca="true" t="shared" si="9" ref="K31:K39">SUM(B31:J31)</f>
        <v>1164457.0899999999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-111036.04</v>
      </c>
      <c r="C32" s="30">
        <f t="shared" si="10"/>
        <v>-83756.05</v>
      </c>
      <c r="D32" s="30">
        <f t="shared" si="10"/>
        <v>-87934.25</v>
      </c>
      <c r="E32" s="30">
        <f t="shared" si="10"/>
        <v>-91432.73999999999</v>
      </c>
      <c r="F32" s="30">
        <f t="shared" si="10"/>
        <v>-54186</v>
      </c>
      <c r="G32" s="30">
        <f t="shared" si="10"/>
        <v>-83734.79000000001</v>
      </c>
      <c r="H32" s="30">
        <f t="shared" si="10"/>
        <v>-37338.44</v>
      </c>
      <c r="I32" s="30">
        <f t="shared" si="10"/>
        <v>-94609.04999999999</v>
      </c>
      <c r="J32" s="30">
        <f t="shared" si="10"/>
        <v>-21546.53</v>
      </c>
      <c r="K32" s="30">
        <f t="shared" si="9"/>
        <v>-665573.8900000001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-76529.2</v>
      </c>
      <c r="C33" s="30">
        <f t="shared" si="11"/>
        <v>-78399.2</v>
      </c>
      <c r="D33" s="30">
        <f t="shared" si="11"/>
        <v>-76247.6</v>
      </c>
      <c r="E33" s="30">
        <f t="shared" si="11"/>
        <v>-50072</v>
      </c>
      <c r="F33" s="30">
        <f t="shared" si="11"/>
        <v>-54186</v>
      </c>
      <c r="G33" s="30">
        <f t="shared" si="11"/>
        <v>-29018</v>
      </c>
      <c r="H33" s="30">
        <f t="shared" si="11"/>
        <v>-26655.2</v>
      </c>
      <c r="I33" s="30">
        <f t="shared" si="11"/>
        <v>-77937.2</v>
      </c>
      <c r="J33" s="30">
        <f t="shared" si="11"/>
        <v>-16403.2</v>
      </c>
      <c r="K33" s="30">
        <f t="shared" si="9"/>
        <v>-485447.60000000003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-34506.84</v>
      </c>
      <c r="C36" s="30">
        <v>-5356.85</v>
      </c>
      <c r="D36" s="30">
        <v>-11686.65</v>
      </c>
      <c r="E36" s="30">
        <v>-41360.74</v>
      </c>
      <c r="F36" s="26">
        <v>0</v>
      </c>
      <c r="G36" s="30">
        <v>-54716.79</v>
      </c>
      <c r="H36" s="30">
        <v>-10683.24</v>
      </c>
      <c r="I36" s="30">
        <v>-16671.85</v>
      </c>
      <c r="J36" s="30">
        <v>-5143.33</v>
      </c>
      <c r="K36" s="30">
        <f t="shared" si="9"/>
        <v>-180126.28999999998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-6695.59</v>
      </c>
      <c r="K37" s="30">
        <f t="shared" si="9"/>
        <v>-29824.120000000028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80</v>
      </c>
      <c r="B49" s="30">
        <v>299272.17</v>
      </c>
      <c r="C49" s="30">
        <v>145731.16</v>
      </c>
      <c r="D49" s="30">
        <v>340838.63</v>
      </c>
      <c r="E49" s="30">
        <v>396272.57</v>
      </c>
      <c r="F49" s="30">
        <v>193798</v>
      </c>
      <c r="G49" s="30">
        <v>136314.97</v>
      </c>
      <c r="H49" s="30">
        <v>88962.83</v>
      </c>
      <c r="I49" s="30">
        <v>174100.38</v>
      </c>
      <c r="J49" s="30">
        <v>84564.39</v>
      </c>
      <c r="K49" s="30">
        <f t="shared" si="13"/>
        <v>1859855.0999999999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1967779.9899999998</v>
      </c>
      <c r="C54" s="27">
        <f t="shared" si="15"/>
        <v>1743589.5</v>
      </c>
      <c r="D54" s="27">
        <f t="shared" si="15"/>
        <v>2301312.27</v>
      </c>
      <c r="E54" s="27">
        <f t="shared" si="15"/>
        <v>1593156.67</v>
      </c>
      <c r="F54" s="27">
        <f t="shared" si="15"/>
        <v>1389325.66</v>
      </c>
      <c r="G54" s="27">
        <f t="shared" si="15"/>
        <v>1440274.6</v>
      </c>
      <c r="H54" s="27">
        <f t="shared" si="15"/>
        <v>1321916.03</v>
      </c>
      <c r="I54" s="27">
        <f t="shared" si="15"/>
        <v>1873093.95</v>
      </c>
      <c r="J54" s="27">
        <f t="shared" si="15"/>
        <v>678820.5100000001</v>
      </c>
      <c r="K54" s="20">
        <f>SUM(B54:J54)</f>
        <v>14309269.179999998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1967779.9800000002</v>
      </c>
      <c r="C60" s="10">
        <f t="shared" si="17"/>
        <v>1743589.503465745</v>
      </c>
      <c r="D60" s="10">
        <f t="shared" si="17"/>
        <v>2301312.2602873025</v>
      </c>
      <c r="E60" s="10">
        <f t="shared" si="17"/>
        <v>1593156.6713521918</v>
      </c>
      <c r="F60" s="10">
        <f t="shared" si="17"/>
        <v>1389325.6599346087</v>
      </c>
      <c r="G60" s="10">
        <f t="shared" si="17"/>
        <v>1440274.592867814</v>
      </c>
      <c r="H60" s="10">
        <f t="shared" si="17"/>
        <v>1321916.039088721</v>
      </c>
      <c r="I60" s="10">
        <f>SUM(I61:I73)</f>
        <v>1873093.9499999997</v>
      </c>
      <c r="J60" s="10">
        <f t="shared" si="17"/>
        <v>678820.5034774404</v>
      </c>
      <c r="K60" s="5">
        <f>SUM(K61:K73)</f>
        <v>14309269.160473824</v>
      </c>
      <c r="L60" s="9"/>
    </row>
    <row r="61" spans="1:12" ht="16.5" customHeight="1">
      <c r="A61" s="7" t="s">
        <v>55</v>
      </c>
      <c r="B61" s="8">
        <v>1728398.8900000001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1728398.8900000001</v>
      </c>
      <c r="L61"/>
    </row>
    <row r="62" spans="1:12" ht="16.5" customHeight="1">
      <c r="A62" s="7" t="s">
        <v>56</v>
      </c>
      <c r="B62" s="8">
        <v>239381.09000000003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239381.09000000003</v>
      </c>
      <c r="L62"/>
    </row>
    <row r="63" spans="1:12" ht="16.5" customHeight="1">
      <c r="A63" s="7" t="s">
        <v>4</v>
      </c>
      <c r="B63" s="6">
        <v>0</v>
      </c>
      <c r="C63" s="8">
        <v>1743589.503465745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1743589.503465745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2301312.2602873025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2301312.2602873025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1593156.6713521918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1593156.6713521918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1389325.6599346087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1389325.6599346087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1440274.592867814</v>
      </c>
      <c r="H67" s="6">
        <v>0</v>
      </c>
      <c r="I67" s="6">
        <v>0</v>
      </c>
      <c r="J67" s="6">
        <v>0</v>
      </c>
      <c r="K67" s="5">
        <f t="shared" si="18"/>
        <v>1440274.592867814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1321916.039088721</v>
      </c>
      <c r="I68" s="6">
        <v>0</v>
      </c>
      <c r="J68" s="6">
        <v>0</v>
      </c>
      <c r="K68" s="5">
        <f t="shared" si="18"/>
        <v>1321916.039088721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712198.83</v>
      </c>
      <c r="J70" s="6">
        <v>0</v>
      </c>
      <c r="K70" s="5">
        <f t="shared" si="18"/>
        <v>712198.83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1160895.1199999999</v>
      </c>
      <c r="J71" s="6">
        <v>0</v>
      </c>
      <c r="K71" s="5">
        <f t="shared" si="18"/>
        <v>1160895.1199999999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678820.5034774404</v>
      </c>
      <c r="K72" s="5">
        <f t="shared" si="18"/>
        <v>678820.5034774404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spans="1:14" ht="18" customHeight="1">
      <c r="A75" s="66" t="s">
        <v>81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ht="18" customHeight="1"/>
  </sheetData>
  <sheetProtection/>
  <mergeCells count="6">
    <mergeCell ref="A1:K1"/>
    <mergeCell ref="A2:K2"/>
    <mergeCell ref="A4:A6"/>
    <mergeCell ref="B4:J4"/>
    <mergeCell ref="K4:K6"/>
    <mergeCell ref="A75:N75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2023-05-01T14:34:43Z</dcterms:modified>
  <cp:category/>
  <cp:version/>
  <cp:contentType/>
  <cp:contentStatus/>
</cp:coreProperties>
</file>