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<sst xmlns="http://schemas.openxmlformats.org/spreadsheetml/2006/main" count="82" uniqueCount="81">
  <si>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</si>
  <si>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</si>
  <si>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</si>
  <si>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</si>
  <si>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</si>
  <si>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</si>
  <si>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</si>
  <si>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</si>
  <si>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</si>
  <si>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</si>
  <si>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</si>
  <si>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</si>
  <si>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</si>
  <si>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</si>
  <si>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</si>
  <si>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</si>
  <si>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</si>
  <si>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</si>
  <si>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</si>
  <si>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</si>
  <si>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</si>
  <si>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</si>
  <si>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</si>
  <si>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</si>
  <si>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</si>
  <si>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</si>
  <si>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</si>
  <si>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</si>
  <si>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</si>
  <si>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</si>
  <si>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</si>
  <si>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</si>
  <si>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</si>
  <si>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</si>
  <si>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</si>
  <si>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</si>
  <si>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</si>
  <si>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</si>
  <si>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</si>
  <si>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</si>
  <si>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</si>
  <si>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</si>
  <si>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</si>
  <si>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</si>
  <si>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</si>
  <si>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</si>
  <si>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</si>
  <si>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</si>
  <si>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</si>
  <si>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</si>
  <si>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</si>
  <si>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</si>
  <si>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</si>
  <si>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</si>
  <si>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</si>
  <si>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</si>
  <si>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</si>
  <si>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</si>
  <si>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</si>
  <si>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</si>
  <si>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</si>
  <si>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</si>
  <si>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</si>
  <si>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</si>
  <si>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</si>
  <si>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</si>
  <si>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</si>
  <si>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</si>
  <si>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</si>
  <si>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</si>
  <si>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</si>
  <si>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</si>
  <si>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</si>
  <si>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</si>
  <si>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</si>
  <si>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</si>
  <si>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</si>
  <si>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</si>
  <si>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</si>
  <si>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</si>
  <si>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22/04/23 - VENCIMENTO 28/04/23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</si>
</sst>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162747</v>
      </c>
      <c r="C7" s="46">
        <f aca="true" t="shared" si="0" ref="C7:J7">+C8+C11</f>
        <v>133725</v>
      </c>
      <c r="D7" s="46">
        <f t="shared" si="0"/>
        <v>189398</v>
      </c>
      <c r="E7" s="46">
        <f t="shared" si="0"/>
        <v>88416</v>
      </c>
      <c r="F7" s="46">
        <f t="shared" si="0"/>
        <v>125228</v>
      </c>
      <c r="G7" s="46">
        <f t="shared" si="0"/>
        <v>137288</v>
      </c>
      <c r="H7" s="46">
        <f t="shared" si="0"/>
        <v>152596</v>
      </c>
      <c r="I7" s="46">
        <f t="shared" si="0"/>
        <v>189103</v>
      </c>
      <c r="J7" s="46">
        <f t="shared" si="0"/>
        <v>45102</v>
      </c>
      <c r="K7" s="38">
        <f aca="true" t="shared" si="1" ref="K7:K13">SUM(B7:J7)</f>
        <v>1223603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10668</v>
      </c>
      <c r="C8" s="44">
        <f t="shared" si="2"/>
        <v>12438</v>
      </c>
      <c r="D8" s="44">
        <f t="shared" si="2"/>
        <v>12990</v>
      </c>
      <c r="E8" s="44">
        <f t="shared" si="2"/>
        <v>7518</v>
      </c>
      <c r="F8" s="44">
        <f t="shared" si="2"/>
        <v>8112</v>
      </c>
      <c r="G8" s="44">
        <f t="shared" si="2"/>
        <v>5277</v>
      </c>
      <c r="H8" s="44">
        <f t="shared" si="2"/>
        <v>4633</v>
      </c>
      <c r="I8" s="44">
        <f t="shared" si="2"/>
        <v>11114</v>
      </c>
      <c r="J8" s="44">
        <f t="shared" si="2"/>
        <v>1492</v>
      </c>
      <c r="K8" s="38">
        <f t="shared" si="1"/>
        <v>74242</v>
      </c>
      <c r="L8"/>
      <c r="M8"/>
      <c r="N8"/>
    </row>
    <row r="9" spans="1:14" ht="16.5" customHeight="1">
      <c r="A9" s="22" t="s">
        <v>32</v>
      </c>
      <c r="B9" s="44">
        <v>10657</v>
      </c>
      <c r="C9" s="44">
        <v>12437</v>
      </c>
      <c r="D9" s="44">
        <v>12989</v>
      </c>
      <c r="E9" s="44">
        <v>7361</v>
      </c>
      <c r="F9" s="44">
        <v>8106</v>
      </c>
      <c r="G9" s="44">
        <v>5277</v>
      </c>
      <c r="H9" s="44">
        <v>4633</v>
      </c>
      <c r="I9" s="44">
        <v>11093</v>
      </c>
      <c r="J9" s="44">
        <v>1492</v>
      </c>
      <c r="K9" s="38">
        <f t="shared" si="1"/>
        <v>74045</v>
      </c>
      <c r="L9"/>
      <c r="M9"/>
      <c r="N9"/>
    </row>
    <row r="10" spans="1:14" ht="16.5" customHeight="1">
      <c r="A10" s="22" t="s">
        <v>31</v>
      </c>
      <c r="B10" s="44">
        <v>11</v>
      </c>
      <c r="C10" s="44">
        <v>1</v>
      </c>
      <c r="D10" s="44">
        <v>1</v>
      </c>
      <c r="E10" s="44">
        <v>157</v>
      </c>
      <c r="F10" s="44">
        <v>6</v>
      </c>
      <c r="G10" s="44">
        <v>0</v>
      </c>
      <c r="H10" s="44">
        <v>0</v>
      </c>
      <c r="I10" s="44">
        <v>21</v>
      </c>
      <c r="J10" s="44">
        <v>0</v>
      </c>
      <c r="K10" s="38">
        <f t="shared" si="1"/>
        <v>197</v>
      </c>
      <c r="L10"/>
      <c r="M10"/>
      <c r="N10"/>
    </row>
    <row r="11" spans="1:14" ht="16.5" customHeight="1">
      <c r="A11" s="43" t="s">
        <v>67</v>
      </c>
      <c r="B11" s="42">
        <v>152079</v>
      </c>
      <c r="C11" s="42">
        <v>121287</v>
      </c>
      <c r="D11" s="42">
        <v>176408</v>
      </c>
      <c r="E11" s="42">
        <v>80898</v>
      </c>
      <c r="F11" s="42">
        <v>117116</v>
      </c>
      <c r="G11" s="42">
        <v>132011</v>
      </c>
      <c r="H11" s="42">
        <v>147963</v>
      </c>
      <c r="I11" s="42">
        <v>177989</v>
      </c>
      <c r="J11" s="42">
        <v>43610</v>
      </c>
      <c r="K11" s="38">
        <f t="shared" si="1"/>
        <v>1149361</v>
      </c>
      <c r="L11" s="59"/>
      <c r="M11" s="59"/>
      <c r="N11" s="59"/>
    </row>
    <row r="12" spans="1:14" ht="16.5" customHeight="1">
      <c r="A12" s="22" t="s">
        <v>79</v>
      </c>
      <c r="B12" s="42">
        <v>12354</v>
      </c>
      <c r="C12" s="42">
        <v>10614</v>
      </c>
      <c r="D12" s="42">
        <v>15083</v>
      </c>
      <c r="E12" s="42">
        <v>8671</v>
      </c>
      <c r="F12" s="42">
        <v>7983</v>
      </c>
      <c r="G12" s="42">
        <v>7728</v>
      </c>
      <c r="H12" s="42">
        <v>7236</v>
      </c>
      <c r="I12" s="42">
        <v>9637</v>
      </c>
      <c r="J12" s="42">
        <v>1934</v>
      </c>
      <c r="K12" s="38">
        <f t="shared" si="1"/>
        <v>81240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139725</v>
      </c>
      <c r="C13" s="42">
        <f>+C11-C12</f>
        <v>110673</v>
      </c>
      <c r="D13" s="42">
        <f>+D11-D12</f>
        <v>161325</v>
      </c>
      <c r="E13" s="42">
        <f aca="true" t="shared" si="3" ref="E13:J13">+E11-E12</f>
        <v>72227</v>
      </c>
      <c r="F13" s="42">
        <f t="shared" si="3"/>
        <v>109133</v>
      </c>
      <c r="G13" s="42">
        <f t="shared" si="3"/>
        <v>124283</v>
      </c>
      <c r="H13" s="42">
        <f t="shared" si="3"/>
        <v>140727</v>
      </c>
      <c r="I13" s="42">
        <f t="shared" si="3"/>
        <v>168352</v>
      </c>
      <c r="J13" s="42">
        <f t="shared" si="3"/>
        <v>41676</v>
      </c>
      <c r="K13" s="38">
        <f t="shared" si="1"/>
        <v>1068121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-0.0271</v>
      </c>
      <c r="C16" s="41">
        <v>-0.0297</v>
      </c>
      <c r="D16" s="41">
        <v>-0.033</v>
      </c>
      <c r="E16" s="41">
        <v>-0.0287</v>
      </c>
      <c r="F16" s="41">
        <v>-0.0303</v>
      </c>
      <c r="G16" s="41">
        <v>-0.0306</v>
      </c>
      <c r="H16" s="41">
        <v>-0.0244</v>
      </c>
      <c r="I16" s="41">
        <v>-0.0246</v>
      </c>
      <c r="J16" s="41">
        <v>-0.0279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1.127439766204036</v>
      </c>
      <c r="C18" s="39">
        <v>1.209301353966614</v>
      </c>
      <c r="D18" s="39">
        <v>1.071280673856937</v>
      </c>
      <c r="E18" s="39">
        <v>1.374634901966386</v>
      </c>
      <c r="F18" s="39">
        <v>1.04979645154053</v>
      </c>
      <c r="G18" s="39">
        <v>1.149266433430736</v>
      </c>
      <c r="H18" s="39">
        <v>1.129429458047599</v>
      </c>
      <c r="I18" s="39">
        <v>1.125880467021292</v>
      </c>
      <c r="J18" s="39">
        <v>1.025109405339477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852164.92</v>
      </c>
      <c r="C20" s="36">
        <f aca="true" t="shared" si="4" ref="C20:J20">SUM(C21:C28)</f>
        <v>837055.9600000001</v>
      </c>
      <c r="D20" s="36">
        <f t="shared" si="4"/>
        <v>1154695.8099999998</v>
      </c>
      <c r="E20" s="36">
        <f t="shared" si="4"/>
        <v>604716.4</v>
      </c>
      <c r="F20" s="36">
        <f t="shared" si="4"/>
        <v>686984.9199999999</v>
      </c>
      <c r="G20" s="36">
        <f t="shared" si="4"/>
        <v>833981.2</v>
      </c>
      <c r="H20" s="36">
        <f t="shared" si="4"/>
        <v>732045.0300000001</v>
      </c>
      <c r="I20" s="36">
        <f t="shared" si="4"/>
        <v>915212.21</v>
      </c>
      <c r="J20" s="36">
        <f t="shared" si="4"/>
        <v>227043.62999999998</v>
      </c>
      <c r="K20" s="36">
        <f aca="true" t="shared" si="5" ref="K20:K28">SUM(B20:J20)</f>
        <v>6843900.08</v>
      </c>
      <c r="L20"/>
      <c r="M20"/>
      <c r="N20"/>
    </row>
    <row r="21" spans="1:14" ht="16.5" customHeight="1">
      <c r="A21" s="35" t="s">
        <v>28</v>
      </c>
      <c r="B21" s="58">
        <f>ROUND((B15+B16)*B7,2)</f>
        <v>726502.61</v>
      </c>
      <c r="C21" s="58">
        <f>ROUND((C15+C16)*C7,2)</f>
        <v>655814.15</v>
      </c>
      <c r="D21" s="58">
        <f aca="true" t="shared" si="6" ref="D21:J21">ROUND((D15+D16)*D7,2)</f>
        <v>1029662.23</v>
      </c>
      <c r="E21" s="58">
        <f t="shared" si="6"/>
        <v>417915.91</v>
      </c>
      <c r="F21" s="58">
        <f t="shared" si="6"/>
        <v>626402.98</v>
      </c>
      <c r="G21" s="58">
        <f t="shared" si="6"/>
        <v>693688.81</v>
      </c>
      <c r="H21" s="58">
        <f t="shared" si="6"/>
        <v>613908.97</v>
      </c>
      <c r="I21" s="58">
        <f t="shared" si="6"/>
        <v>768495.68</v>
      </c>
      <c r="J21" s="58">
        <f t="shared" si="6"/>
        <v>207392.53</v>
      </c>
      <c r="K21" s="30">
        <f t="shared" si="5"/>
        <v>5739783.87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92585.32</v>
      </c>
      <c r="C22" s="30">
        <f t="shared" si="7"/>
        <v>137262.79</v>
      </c>
      <c r="D22" s="30">
        <f t="shared" si="7"/>
        <v>73395.02</v>
      </c>
      <c r="E22" s="30">
        <f t="shared" si="7"/>
        <v>156565.89</v>
      </c>
      <c r="F22" s="30">
        <f t="shared" si="7"/>
        <v>31192.65</v>
      </c>
      <c r="G22" s="30">
        <f t="shared" si="7"/>
        <v>103544.45</v>
      </c>
      <c r="H22" s="30">
        <f t="shared" si="7"/>
        <v>79457.91</v>
      </c>
      <c r="I22" s="30">
        <f t="shared" si="7"/>
        <v>96738.6</v>
      </c>
      <c r="J22" s="30">
        <f t="shared" si="7"/>
        <v>5207.5</v>
      </c>
      <c r="K22" s="30">
        <f t="shared" si="5"/>
        <v>775950.13</v>
      </c>
      <c r="L22"/>
      <c r="M22"/>
      <c r="N22"/>
    </row>
    <row r="23" spans="1:14" ht="16.5" customHeight="1">
      <c r="A23" s="18" t="s">
        <v>26</v>
      </c>
      <c r="B23" s="30">
        <v>28834.55</v>
      </c>
      <c r="C23" s="30">
        <v>38092.7</v>
      </c>
      <c r="D23" s="30">
        <v>43278.9</v>
      </c>
      <c r="E23" s="30">
        <v>25019.94</v>
      </c>
      <c r="F23" s="30">
        <v>25790.37</v>
      </c>
      <c r="G23" s="30">
        <v>32852.76</v>
      </c>
      <c r="H23" s="30">
        <v>33139.93</v>
      </c>
      <c r="I23" s="30">
        <v>43807.85</v>
      </c>
      <c r="J23" s="30">
        <v>11892.37</v>
      </c>
      <c r="K23" s="30">
        <f t="shared" si="5"/>
        <v>282709.37</v>
      </c>
      <c r="L23"/>
      <c r="M23"/>
      <c r="N23"/>
    </row>
    <row r="24" spans="1:14" ht="16.5" customHeight="1">
      <c r="A24" s="18" t="s">
        <v>25</v>
      </c>
      <c r="B24" s="30">
        <v>1787.07</v>
      </c>
      <c r="C24" s="34">
        <v>3574.14</v>
      </c>
      <c r="D24" s="34">
        <v>5361.21</v>
      </c>
      <c r="E24" s="30">
        <v>3574.14</v>
      </c>
      <c r="F24" s="30">
        <v>1787.07</v>
      </c>
      <c r="G24" s="34">
        <v>1787.07</v>
      </c>
      <c r="H24" s="34">
        <v>3574.14</v>
      </c>
      <c r="I24" s="34">
        <v>3574.14</v>
      </c>
      <c r="J24" s="34">
        <v>1787.07</v>
      </c>
      <c r="K24" s="30">
        <f t="shared" si="5"/>
        <v>26806.05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1216.81</v>
      </c>
      <c r="C26" s="30">
        <v>1195.27</v>
      </c>
      <c r="D26" s="30">
        <v>1650.23</v>
      </c>
      <c r="E26" s="30">
        <v>864.15</v>
      </c>
      <c r="F26" s="30">
        <v>982.6</v>
      </c>
      <c r="G26" s="30">
        <v>1192.58</v>
      </c>
      <c r="H26" s="30">
        <v>1044.52</v>
      </c>
      <c r="I26" s="30">
        <v>1308.34</v>
      </c>
      <c r="J26" s="30">
        <v>323.05</v>
      </c>
      <c r="K26" s="30">
        <f t="shared" si="5"/>
        <v>9777.55</v>
      </c>
      <c r="L26" s="59"/>
      <c r="M26" s="59"/>
      <c r="N26" s="59"/>
    </row>
    <row r="27" spans="1:14" ht="16.5" customHeight="1">
      <c r="A27" s="18" t="s">
        <v>77</v>
      </c>
      <c r="B27" s="30">
        <v>351.42</v>
      </c>
      <c r="C27" s="30">
        <v>299.87</v>
      </c>
      <c r="D27" s="30">
        <v>354.57</v>
      </c>
      <c r="E27" s="30">
        <v>206.2</v>
      </c>
      <c r="F27" s="30">
        <v>233.86</v>
      </c>
      <c r="G27" s="30">
        <v>238.26</v>
      </c>
      <c r="H27" s="30">
        <v>235.75</v>
      </c>
      <c r="I27" s="30">
        <v>304.27</v>
      </c>
      <c r="J27" s="30">
        <v>116.93</v>
      </c>
      <c r="K27" s="30">
        <f t="shared" si="5"/>
        <v>2341.1299999999997</v>
      </c>
      <c r="L27" s="59"/>
      <c r="M27" s="59"/>
      <c r="N27" s="59"/>
    </row>
    <row r="28" spans="1:14" ht="16.5" customHeight="1">
      <c r="A28" s="18" t="s">
        <v>78</v>
      </c>
      <c r="B28" s="30">
        <v>887.14</v>
      </c>
      <c r="C28" s="30">
        <v>817.04</v>
      </c>
      <c r="D28" s="30">
        <v>993.65</v>
      </c>
      <c r="E28" s="30">
        <v>570.17</v>
      </c>
      <c r="F28" s="30">
        <v>595.39</v>
      </c>
      <c r="G28" s="30">
        <v>677.27</v>
      </c>
      <c r="H28" s="30">
        <v>683.81</v>
      </c>
      <c r="I28" s="30">
        <v>983.33</v>
      </c>
      <c r="J28" s="30">
        <v>324.18</v>
      </c>
      <c r="K28" s="30">
        <f t="shared" si="5"/>
        <v>6531.98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-46890.8</v>
      </c>
      <c r="C31" s="30">
        <f t="shared" si="8"/>
        <v>-54722.8</v>
      </c>
      <c r="D31" s="30">
        <f t="shared" si="8"/>
        <v>-1124280.1300000001</v>
      </c>
      <c r="E31" s="30">
        <f t="shared" si="8"/>
        <v>-32388.4</v>
      </c>
      <c r="F31" s="30">
        <f t="shared" si="8"/>
        <v>-35666.4</v>
      </c>
      <c r="G31" s="30">
        <f t="shared" si="8"/>
        <v>-23218.8</v>
      </c>
      <c r="H31" s="30">
        <f t="shared" si="8"/>
        <v>-713385.2</v>
      </c>
      <c r="I31" s="30">
        <f t="shared" si="8"/>
        <v>-48809.2</v>
      </c>
      <c r="J31" s="30">
        <f t="shared" si="8"/>
        <v>-13260.39</v>
      </c>
      <c r="K31" s="30">
        <f aca="true" t="shared" si="9" ref="K31:K39">SUM(B31:J31)</f>
        <v>-2092622.1199999999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-46890.8</v>
      </c>
      <c r="C32" s="30">
        <f t="shared" si="10"/>
        <v>-54722.8</v>
      </c>
      <c r="D32" s="30">
        <f t="shared" si="10"/>
        <v>-57151.6</v>
      </c>
      <c r="E32" s="30">
        <f t="shared" si="10"/>
        <v>-32388.4</v>
      </c>
      <c r="F32" s="30">
        <f t="shared" si="10"/>
        <v>-35666.4</v>
      </c>
      <c r="G32" s="30">
        <f t="shared" si="10"/>
        <v>-23218.8</v>
      </c>
      <c r="H32" s="30">
        <f t="shared" si="10"/>
        <v>-20385.2</v>
      </c>
      <c r="I32" s="30">
        <f t="shared" si="10"/>
        <v>-48809.2</v>
      </c>
      <c r="J32" s="30">
        <f t="shared" si="10"/>
        <v>-6564.8</v>
      </c>
      <c r="K32" s="30">
        <f t="shared" si="9"/>
        <v>-325798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-46890.8</v>
      </c>
      <c r="C33" s="30">
        <f t="shared" si="11"/>
        <v>-54722.8</v>
      </c>
      <c r="D33" s="30">
        <f t="shared" si="11"/>
        <v>-57151.6</v>
      </c>
      <c r="E33" s="30">
        <f t="shared" si="11"/>
        <v>-32388.4</v>
      </c>
      <c r="F33" s="30">
        <f t="shared" si="11"/>
        <v>-35666.4</v>
      </c>
      <c r="G33" s="30">
        <f t="shared" si="11"/>
        <v>-23218.8</v>
      </c>
      <c r="H33" s="30">
        <f t="shared" si="11"/>
        <v>-20385.2</v>
      </c>
      <c r="I33" s="30">
        <f t="shared" si="11"/>
        <v>-48809.2</v>
      </c>
      <c r="J33" s="30">
        <f t="shared" si="11"/>
        <v>-6564.8</v>
      </c>
      <c r="K33" s="30">
        <f t="shared" si="9"/>
        <v>-325798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-1067128.53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-693000</v>
      </c>
      <c r="I37" s="27">
        <f t="shared" si="12"/>
        <v>0</v>
      </c>
      <c r="J37" s="27">
        <f t="shared" si="12"/>
        <v>-6695.59</v>
      </c>
      <c r="K37" s="30">
        <f t="shared" si="9"/>
        <v>-1766824.12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-23128.53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-6695.59</v>
      </c>
      <c r="K38" s="30">
        <f t="shared" si="9"/>
        <v>-29824.12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-1044000</v>
      </c>
      <c r="E46" s="17">
        <v>0</v>
      </c>
      <c r="F46" s="17">
        <v>0</v>
      </c>
      <c r="G46" s="17">
        <v>0</v>
      </c>
      <c r="H46" s="17">
        <v>-693000</v>
      </c>
      <c r="I46" s="17">
        <v>0</v>
      </c>
      <c r="J46" s="17">
        <v>0</v>
      </c>
      <c r="K46" s="30">
        <f t="shared" si="13"/>
        <v>-1737000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805274.12</v>
      </c>
      <c r="C54" s="27">
        <f t="shared" si="15"/>
        <v>782333.16</v>
      </c>
      <c r="D54" s="27">
        <f t="shared" si="15"/>
        <v>30415.679999999702</v>
      </c>
      <c r="E54" s="27">
        <f t="shared" si="15"/>
        <v>572328</v>
      </c>
      <c r="F54" s="27">
        <f t="shared" si="15"/>
        <v>651318.5199999999</v>
      </c>
      <c r="G54" s="27">
        <f t="shared" si="15"/>
        <v>810762.3999999999</v>
      </c>
      <c r="H54" s="27">
        <f t="shared" si="15"/>
        <v>18659.83000000019</v>
      </c>
      <c r="I54" s="27">
        <f t="shared" si="15"/>
        <v>866403.01</v>
      </c>
      <c r="J54" s="27">
        <f t="shared" si="15"/>
        <v>213783.24</v>
      </c>
      <c r="K54" s="20">
        <f>SUM(B54:J54)</f>
        <v>4751277.96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805274.1200000001</v>
      </c>
      <c r="C60" s="10">
        <f t="shared" si="17"/>
        <v>782333.157037967</v>
      </c>
      <c r="D60" s="10">
        <f t="shared" si="17"/>
        <v>30415.681018548086</v>
      </c>
      <c r="E60" s="10">
        <f t="shared" si="17"/>
        <v>572327.9969942669</v>
      </c>
      <c r="F60" s="10">
        <f t="shared" si="17"/>
        <v>651318.5137665615</v>
      </c>
      <c r="G60" s="10">
        <f t="shared" si="17"/>
        <v>810762.4043375679</v>
      </c>
      <c r="H60" s="10">
        <f t="shared" si="17"/>
        <v>18659.825126588228</v>
      </c>
      <c r="I60" s="10">
        <f>SUM(I61:I73)</f>
        <v>866403.02</v>
      </c>
      <c r="J60" s="10">
        <f t="shared" si="17"/>
        <v>213783.22926102756</v>
      </c>
      <c r="K60" s="5">
        <f>SUM(K61:K73)</f>
        <v>4751277.947542527</v>
      </c>
      <c r="L60" s="9"/>
    </row>
    <row r="61" spans="1:12" ht="16.5" customHeight="1">
      <c r="A61" s="7" t="s">
        <v>56</v>
      </c>
      <c r="B61" s="8">
        <v>703729.05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703729.05</v>
      </c>
      <c r="L61"/>
    </row>
    <row r="62" spans="1:12" ht="16.5" customHeight="1">
      <c r="A62" s="7" t="s">
        <v>57</v>
      </c>
      <c r="B62" s="8">
        <v>101545.07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101545.07</v>
      </c>
      <c r="L62"/>
    </row>
    <row r="63" spans="1:12" ht="16.5" customHeight="1">
      <c r="A63" s="7" t="s">
        <v>4</v>
      </c>
      <c r="B63" s="6">
        <v>0</v>
      </c>
      <c r="C63" s="8">
        <v>782333.157037967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782333.157037967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30415.681018548086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30415.681018548086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572327.9969942669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572327.9969942669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651318.5137665615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651318.5137665615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810762.4043375679</v>
      </c>
      <c r="H67" s="6">
        <v>0</v>
      </c>
      <c r="I67" s="6">
        <v>0</v>
      </c>
      <c r="J67" s="6">
        <v>0</v>
      </c>
      <c r="K67" s="5">
        <f t="shared" si="18"/>
        <v>810762.4043375679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18659.825126588228</v>
      </c>
      <c r="I68" s="6">
        <v>0</v>
      </c>
      <c r="J68" s="6">
        <v>0</v>
      </c>
      <c r="K68" s="5">
        <f t="shared" si="18"/>
        <v>18659.825126588228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335124.69</v>
      </c>
      <c r="J70" s="6">
        <v>0</v>
      </c>
      <c r="K70" s="5">
        <f t="shared" si="18"/>
        <v>335124.69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531278.33</v>
      </c>
      <c r="J71" s="6">
        <v>0</v>
      </c>
      <c r="K71" s="5">
        <f t="shared" si="18"/>
        <v>531278.33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213783.22926102756</v>
      </c>
      <c r="K72" s="5">
        <f t="shared" si="18"/>
        <v>213783.22926102756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2023-04-27T17:43:46Z</dcterms:modified>
  <cp:category/>
  <cp:version/>
  <cp:contentType/>
  <cp:contentStatus/>
</cp:coreProperties>
</file>