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<sst xmlns="http://schemas.openxmlformats.org/spreadsheetml/2006/main" count="82" uniqueCount="81">
  <si>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</si>
  <si>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</si>
  <si>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</si>
  <si>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</si>
  <si>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</si>
  <si>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</si>
  <si>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</si>
  <si>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</si>
  <si>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</si>
  <si>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</si>
  <si>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</si>
  <si>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</si>
  <si>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</si>
  <si>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</si>
  <si>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</si>
  <si>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</si>
  <si>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</si>
  <si>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</si>
  <si>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</si>
  <si>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</si>
  <si>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</si>
  <si>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</si>
  <si>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</si>
  <si>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</si>
  <si>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</si>
  <si>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</si>
  <si>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</si>
  <si>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</si>
  <si>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</si>
  <si>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</si>
  <si>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</si>
  <si>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</si>
  <si>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</si>
  <si>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</si>
  <si>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</si>
  <si>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</si>
  <si>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</si>
  <si>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</si>
  <si>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</si>
  <si>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</si>
  <si>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</si>
  <si>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</si>
  <si>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</si>
  <si>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</si>
  <si>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</si>
  <si>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</si>
  <si>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</si>
  <si>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</si>
  <si>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</si>
  <si>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</si>
  <si>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</si>
  <si>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</si>
  <si>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</si>
  <si>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</si>
  <si>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</si>
  <si>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</si>
  <si>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</si>
  <si>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</si>
  <si>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</si>
  <si>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</si>
  <si>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</si>
  <si>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</si>
  <si>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</si>
  <si>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</si>
  <si>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</si>
  <si>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</si>
  <si>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</si>
  <si>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</si>
  <si>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</si>
  <si>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</si>
  <si>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</si>
  <si>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</si>
  <si>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</si>
  <si>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</si>
  <si>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</si>
  <si>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</si>
  <si>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</si>
  <si>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</si>
  <si>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</si>
  <si>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</si>
  <si>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16/04/23 - VENCIMENTO 24/04/23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</si>
</sst>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95473</v>
      </c>
      <c r="C7" s="46">
        <f aca="true" t="shared" si="0" ref="C7:J7">+C8+C11</f>
        <v>39412</v>
      </c>
      <c r="D7" s="46">
        <f t="shared" si="0"/>
        <v>104158</v>
      </c>
      <c r="E7" s="46">
        <f t="shared" si="0"/>
        <v>49505</v>
      </c>
      <c r="F7" s="46">
        <f t="shared" si="0"/>
        <v>80548</v>
      </c>
      <c r="G7" s="46">
        <f t="shared" si="0"/>
        <v>78156</v>
      </c>
      <c r="H7" s="46">
        <f t="shared" si="0"/>
        <v>91665</v>
      </c>
      <c r="I7" s="46">
        <f t="shared" si="0"/>
        <v>120875</v>
      </c>
      <c r="J7" s="46">
        <f t="shared" si="0"/>
        <v>27627</v>
      </c>
      <c r="K7" s="38">
        <f aca="true" t="shared" si="1" ref="K7:K13">SUM(B7:J7)</f>
        <v>687419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6446</v>
      </c>
      <c r="C8" s="44">
        <f t="shared" si="2"/>
        <v>2499</v>
      </c>
      <c r="D8" s="44">
        <f t="shared" si="2"/>
        <v>7482</v>
      </c>
      <c r="E8" s="44">
        <f t="shared" si="2"/>
        <v>4073</v>
      </c>
      <c r="F8" s="44">
        <f t="shared" si="2"/>
        <v>5410</v>
      </c>
      <c r="G8" s="44">
        <f t="shared" si="2"/>
        <v>3434</v>
      </c>
      <c r="H8" s="44">
        <f t="shared" si="2"/>
        <v>3107</v>
      </c>
      <c r="I8" s="44">
        <f t="shared" si="2"/>
        <v>7558</v>
      </c>
      <c r="J8" s="44">
        <f t="shared" si="2"/>
        <v>1003</v>
      </c>
      <c r="K8" s="38">
        <f t="shared" si="1"/>
        <v>41012</v>
      </c>
      <c r="L8"/>
      <c r="M8"/>
      <c r="N8"/>
    </row>
    <row r="9" spans="1:14" ht="16.5" customHeight="1">
      <c r="A9" s="22" t="s">
        <v>32</v>
      </c>
      <c r="B9" s="44">
        <v>6437</v>
      </c>
      <c r="C9" s="44">
        <v>2498</v>
      </c>
      <c r="D9" s="44">
        <v>7482</v>
      </c>
      <c r="E9" s="44">
        <v>4028</v>
      </c>
      <c r="F9" s="44">
        <v>5398</v>
      </c>
      <c r="G9" s="44">
        <v>3433</v>
      </c>
      <c r="H9" s="44">
        <v>3107</v>
      </c>
      <c r="I9" s="44">
        <v>7524</v>
      </c>
      <c r="J9" s="44">
        <v>1003</v>
      </c>
      <c r="K9" s="38">
        <f t="shared" si="1"/>
        <v>40910</v>
      </c>
      <c r="L9"/>
      <c r="M9"/>
      <c r="N9"/>
    </row>
    <row r="10" spans="1:14" ht="16.5" customHeight="1">
      <c r="A10" s="22" t="s">
        <v>31</v>
      </c>
      <c r="B10" s="44">
        <v>9</v>
      </c>
      <c r="C10" s="44">
        <v>1</v>
      </c>
      <c r="D10" s="44">
        <v>0</v>
      </c>
      <c r="E10" s="44">
        <v>45</v>
      </c>
      <c r="F10" s="44">
        <v>12</v>
      </c>
      <c r="G10" s="44">
        <v>1</v>
      </c>
      <c r="H10" s="44">
        <v>0</v>
      </c>
      <c r="I10" s="44">
        <v>34</v>
      </c>
      <c r="J10" s="44">
        <v>0</v>
      </c>
      <c r="K10" s="38">
        <f t="shared" si="1"/>
        <v>102</v>
      </c>
      <c r="L10"/>
      <c r="M10"/>
      <c r="N10"/>
    </row>
    <row r="11" spans="1:14" ht="16.5" customHeight="1">
      <c r="A11" s="43" t="s">
        <v>67</v>
      </c>
      <c r="B11" s="42">
        <v>89027</v>
      </c>
      <c r="C11" s="42">
        <v>36913</v>
      </c>
      <c r="D11" s="42">
        <v>96676</v>
      </c>
      <c r="E11" s="42">
        <v>45432</v>
      </c>
      <c r="F11" s="42">
        <v>75138</v>
      </c>
      <c r="G11" s="42">
        <v>74722</v>
      </c>
      <c r="H11" s="42">
        <v>88558</v>
      </c>
      <c r="I11" s="42">
        <v>113317</v>
      </c>
      <c r="J11" s="42">
        <v>26624</v>
      </c>
      <c r="K11" s="38">
        <f t="shared" si="1"/>
        <v>646407</v>
      </c>
      <c r="L11" s="59"/>
      <c r="M11" s="59"/>
      <c r="N11" s="59"/>
    </row>
    <row r="12" spans="1:14" ht="16.5" customHeight="1">
      <c r="A12" s="22" t="s">
        <v>79</v>
      </c>
      <c r="B12" s="42">
        <v>8124</v>
      </c>
      <c r="C12" s="42">
        <v>2712</v>
      </c>
      <c r="D12" s="42">
        <v>9874</v>
      </c>
      <c r="E12" s="42">
        <v>5762</v>
      </c>
      <c r="F12" s="42">
        <v>6349</v>
      </c>
      <c r="G12" s="42">
        <v>4725</v>
      </c>
      <c r="H12" s="42">
        <v>4979</v>
      </c>
      <c r="I12" s="42">
        <v>6977</v>
      </c>
      <c r="J12" s="42">
        <v>1222</v>
      </c>
      <c r="K12" s="38">
        <f t="shared" si="1"/>
        <v>50724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80903</v>
      </c>
      <c r="C13" s="42">
        <f>+C11-C12</f>
        <v>34201</v>
      </c>
      <c r="D13" s="42">
        <f>+D11-D12</f>
        <v>86802</v>
      </c>
      <c r="E13" s="42">
        <f aca="true" t="shared" si="3" ref="E13:J13">+E11-E12</f>
        <v>39670</v>
      </c>
      <c r="F13" s="42">
        <f t="shared" si="3"/>
        <v>68789</v>
      </c>
      <c r="G13" s="42">
        <f t="shared" si="3"/>
        <v>69997</v>
      </c>
      <c r="H13" s="42">
        <f t="shared" si="3"/>
        <v>83579</v>
      </c>
      <c r="I13" s="42">
        <f t="shared" si="3"/>
        <v>106340</v>
      </c>
      <c r="J13" s="42">
        <f t="shared" si="3"/>
        <v>25402</v>
      </c>
      <c r="K13" s="38">
        <f t="shared" si="1"/>
        <v>595683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-0.0271</v>
      </c>
      <c r="C16" s="41">
        <v>-0.0297</v>
      </c>
      <c r="D16" s="41">
        <v>-0.033</v>
      </c>
      <c r="E16" s="41">
        <v>-0.0287</v>
      </c>
      <c r="F16" s="41">
        <v>-0.0303</v>
      </c>
      <c r="G16" s="41">
        <v>-0.0306</v>
      </c>
      <c r="H16" s="41">
        <v>-0.0244</v>
      </c>
      <c r="I16" s="41">
        <v>-0.0246</v>
      </c>
      <c r="J16" s="41">
        <v>-0.0279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1.078604121833308</v>
      </c>
      <c r="C18" s="39">
        <v>1.275363161761317</v>
      </c>
      <c r="D18" s="39">
        <v>1.126034905696545</v>
      </c>
      <c r="E18" s="39">
        <v>1.352798998219929</v>
      </c>
      <c r="F18" s="39">
        <v>1.064572426825625</v>
      </c>
      <c r="G18" s="39">
        <v>1.186190534364759</v>
      </c>
      <c r="H18" s="39">
        <v>1.206034190020867</v>
      </c>
      <c r="I18" s="39">
        <v>1.132184896678521</v>
      </c>
      <c r="J18" s="39">
        <v>1.050152262028413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486385.31</v>
      </c>
      <c r="C20" s="36">
        <f aca="true" t="shared" si="4" ref="C20:J20">SUM(C21:C28)</f>
        <v>277290.67</v>
      </c>
      <c r="D20" s="36">
        <f t="shared" si="4"/>
        <v>680436.6099999999</v>
      </c>
      <c r="E20" s="36">
        <f t="shared" si="4"/>
        <v>342610.99000000005</v>
      </c>
      <c r="F20" s="36">
        <f t="shared" si="4"/>
        <v>453748.37</v>
      </c>
      <c r="G20" s="36">
        <f t="shared" si="4"/>
        <v>493613.4700000001</v>
      </c>
      <c r="H20" s="36">
        <f t="shared" si="4"/>
        <v>475144.6400000001</v>
      </c>
      <c r="I20" s="36">
        <f t="shared" si="4"/>
        <v>596758.86</v>
      </c>
      <c r="J20" s="36">
        <f t="shared" si="4"/>
        <v>146529.69</v>
      </c>
      <c r="K20" s="36">
        <f aca="true" t="shared" si="5" ref="K20:K28">SUM(B20:J20)</f>
        <v>3952518.61</v>
      </c>
      <c r="L20"/>
      <c r="M20"/>
      <c r="N20"/>
    </row>
    <row r="21" spans="1:14" ht="16.5" customHeight="1">
      <c r="A21" s="35" t="s">
        <v>28</v>
      </c>
      <c r="B21" s="58">
        <f>ROUND((B15+B16)*B7,2)</f>
        <v>426191.47</v>
      </c>
      <c r="C21" s="58">
        <f>ROUND((C15+C16)*C7,2)</f>
        <v>193284.33</v>
      </c>
      <c r="D21" s="58">
        <f aca="true" t="shared" si="6" ref="D21:J21">ROUND((D15+D16)*D7,2)</f>
        <v>566254.97</v>
      </c>
      <c r="E21" s="58">
        <f t="shared" si="6"/>
        <v>233995.28</v>
      </c>
      <c r="F21" s="58">
        <f t="shared" si="6"/>
        <v>402909.15</v>
      </c>
      <c r="G21" s="58">
        <f t="shared" si="6"/>
        <v>394906.64</v>
      </c>
      <c r="H21" s="58">
        <f t="shared" si="6"/>
        <v>368777.46</v>
      </c>
      <c r="I21" s="58">
        <f t="shared" si="6"/>
        <v>491223.91</v>
      </c>
      <c r="J21" s="58">
        <f t="shared" si="6"/>
        <v>127037.23</v>
      </c>
      <c r="K21" s="30">
        <f t="shared" si="5"/>
        <v>3204580.4400000004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33500.41</v>
      </c>
      <c r="C22" s="30">
        <f t="shared" si="7"/>
        <v>53223.38</v>
      </c>
      <c r="D22" s="30">
        <f t="shared" si="7"/>
        <v>71367.89</v>
      </c>
      <c r="E22" s="30">
        <f t="shared" si="7"/>
        <v>82553.3</v>
      </c>
      <c r="F22" s="30">
        <f t="shared" si="7"/>
        <v>26016.82</v>
      </c>
      <c r="G22" s="30">
        <f t="shared" si="7"/>
        <v>73527.88</v>
      </c>
      <c r="H22" s="30">
        <f t="shared" si="7"/>
        <v>75980.77</v>
      </c>
      <c r="I22" s="30">
        <f t="shared" si="7"/>
        <v>64932.38</v>
      </c>
      <c r="J22" s="30">
        <f t="shared" si="7"/>
        <v>6371.2</v>
      </c>
      <c r="K22" s="30">
        <f t="shared" si="5"/>
        <v>487474.03</v>
      </c>
      <c r="L22"/>
      <c r="M22"/>
      <c r="N22"/>
    </row>
    <row r="23" spans="1:14" ht="16.5" customHeight="1">
      <c r="A23" s="18" t="s">
        <v>26</v>
      </c>
      <c r="B23" s="30">
        <v>22495.34</v>
      </c>
      <c r="C23" s="30">
        <v>25424.28</v>
      </c>
      <c r="D23" s="30">
        <v>34464.51</v>
      </c>
      <c r="E23" s="30">
        <v>20885.44</v>
      </c>
      <c r="F23" s="30">
        <v>21114.4</v>
      </c>
      <c r="G23" s="30">
        <v>21286.46</v>
      </c>
      <c r="H23" s="30">
        <v>24748.59</v>
      </c>
      <c r="I23" s="30">
        <v>34303.27</v>
      </c>
      <c r="J23" s="30">
        <v>10540.42</v>
      </c>
      <c r="K23" s="30">
        <f t="shared" si="5"/>
        <v>215262.71</v>
      </c>
      <c r="L23"/>
      <c r="M23"/>
      <c r="N23"/>
    </row>
    <row r="24" spans="1:14" ht="16.5" customHeight="1">
      <c r="A24" s="18" t="s">
        <v>25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1171.04</v>
      </c>
      <c r="C26" s="30">
        <v>667.63</v>
      </c>
      <c r="D26" s="30">
        <v>1639.46</v>
      </c>
      <c r="E26" s="30">
        <v>826.46</v>
      </c>
      <c r="F26" s="30">
        <v>1092.97</v>
      </c>
      <c r="G26" s="30">
        <v>1189.89</v>
      </c>
      <c r="H26" s="30">
        <v>1144.12</v>
      </c>
      <c r="I26" s="30">
        <v>1437.56</v>
      </c>
      <c r="J26" s="30">
        <v>352.66</v>
      </c>
      <c r="K26" s="30">
        <f t="shared" si="5"/>
        <v>9521.79</v>
      </c>
      <c r="L26" s="59"/>
      <c r="M26" s="59"/>
      <c r="N26" s="59"/>
    </row>
    <row r="27" spans="1:14" ht="16.5" customHeight="1">
      <c r="A27" s="18" t="s">
        <v>77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9"/>
      <c r="M27" s="59"/>
      <c r="N27" s="59"/>
    </row>
    <row r="28" spans="1:14" ht="16.5" customHeight="1">
      <c r="A28" s="18" t="s">
        <v>78</v>
      </c>
      <c r="B28" s="30">
        <v>888.56</v>
      </c>
      <c r="C28" s="30">
        <v>817.04</v>
      </c>
      <c r="D28" s="30">
        <v>994</v>
      </c>
      <c r="E28" s="30">
        <v>570.17</v>
      </c>
      <c r="F28" s="30">
        <v>594.1</v>
      </c>
      <c r="G28" s="30">
        <v>677.27</v>
      </c>
      <c r="H28" s="30">
        <v>683.81</v>
      </c>
      <c r="I28" s="30">
        <v>983.33</v>
      </c>
      <c r="J28" s="30">
        <v>324.18</v>
      </c>
      <c r="K28" s="30">
        <f t="shared" si="5"/>
        <v>6532.459999999999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-28322.8</v>
      </c>
      <c r="C31" s="30">
        <f t="shared" si="8"/>
        <v>-10991.2</v>
      </c>
      <c r="D31" s="30">
        <f t="shared" si="8"/>
        <v>-542049.3300000001</v>
      </c>
      <c r="E31" s="30">
        <f t="shared" si="8"/>
        <v>-17723.2</v>
      </c>
      <c r="F31" s="30">
        <f t="shared" si="8"/>
        <v>-23751.2</v>
      </c>
      <c r="G31" s="30">
        <f t="shared" si="8"/>
        <v>-15105.2</v>
      </c>
      <c r="H31" s="30">
        <f t="shared" si="8"/>
        <v>-391670.8</v>
      </c>
      <c r="I31" s="30">
        <f t="shared" si="8"/>
        <v>-33105.6</v>
      </c>
      <c r="J31" s="30">
        <f t="shared" si="8"/>
        <v>-11108.79</v>
      </c>
      <c r="K31" s="30">
        <f aca="true" t="shared" si="9" ref="K31:K39">SUM(B31:J31)</f>
        <v>-1073828.12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-28322.8</v>
      </c>
      <c r="C32" s="30">
        <f t="shared" si="10"/>
        <v>-10991.2</v>
      </c>
      <c r="D32" s="30">
        <f t="shared" si="10"/>
        <v>-32920.8</v>
      </c>
      <c r="E32" s="30">
        <f t="shared" si="10"/>
        <v>-17723.2</v>
      </c>
      <c r="F32" s="30">
        <f t="shared" si="10"/>
        <v>-23751.2</v>
      </c>
      <c r="G32" s="30">
        <f t="shared" si="10"/>
        <v>-15105.2</v>
      </c>
      <c r="H32" s="30">
        <f t="shared" si="10"/>
        <v>-13670.8</v>
      </c>
      <c r="I32" s="30">
        <f t="shared" si="10"/>
        <v>-33105.6</v>
      </c>
      <c r="J32" s="30">
        <f t="shared" si="10"/>
        <v>-4413.2</v>
      </c>
      <c r="K32" s="30">
        <f t="shared" si="9"/>
        <v>-180004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-28322.8</v>
      </c>
      <c r="C33" s="30">
        <f t="shared" si="11"/>
        <v>-10991.2</v>
      </c>
      <c r="D33" s="30">
        <f t="shared" si="11"/>
        <v>-32920.8</v>
      </c>
      <c r="E33" s="30">
        <f t="shared" si="11"/>
        <v>-17723.2</v>
      </c>
      <c r="F33" s="30">
        <f t="shared" si="11"/>
        <v>-23751.2</v>
      </c>
      <c r="G33" s="30">
        <f t="shared" si="11"/>
        <v>-15105.2</v>
      </c>
      <c r="H33" s="30">
        <f t="shared" si="11"/>
        <v>-13670.8</v>
      </c>
      <c r="I33" s="30">
        <f t="shared" si="11"/>
        <v>-33105.6</v>
      </c>
      <c r="J33" s="30">
        <f t="shared" si="11"/>
        <v>-4413.2</v>
      </c>
      <c r="K33" s="30">
        <f t="shared" si="9"/>
        <v>-180004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-509128.53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-378000</v>
      </c>
      <c r="I37" s="27">
        <f t="shared" si="12"/>
        <v>0</v>
      </c>
      <c r="J37" s="27">
        <f t="shared" si="12"/>
        <v>-6695.59</v>
      </c>
      <c r="K37" s="30">
        <f t="shared" si="9"/>
        <v>-893824.12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-486000</v>
      </c>
      <c r="E46" s="17">
        <v>0</v>
      </c>
      <c r="F46" s="17">
        <v>0</v>
      </c>
      <c r="G46" s="17">
        <v>0</v>
      </c>
      <c r="H46" s="17">
        <v>-378000</v>
      </c>
      <c r="I46" s="17">
        <v>0</v>
      </c>
      <c r="J46" s="17">
        <v>0</v>
      </c>
      <c r="K46" s="30">
        <f t="shared" si="13"/>
        <v>-864000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458062.51</v>
      </c>
      <c r="C54" s="27">
        <f t="shared" si="15"/>
        <v>266299.47</v>
      </c>
      <c r="D54" s="27">
        <f t="shared" si="15"/>
        <v>138387.2799999998</v>
      </c>
      <c r="E54" s="27">
        <f t="shared" si="15"/>
        <v>324887.79000000004</v>
      </c>
      <c r="F54" s="27">
        <f t="shared" si="15"/>
        <v>429997.17</v>
      </c>
      <c r="G54" s="27">
        <f t="shared" si="15"/>
        <v>478508.2700000001</v>
      </c>
      <c r="H54" s="27">
        <f t="shared" si="15"/>
        <v>83473.84000000008</v>
      </c>
      <c r="I54" s="27">
        <f t="shared" si="15"/>
        <v>563653.26</v>
      </c>
      <c r="J54" s="27">
        <f t="shared" si="15"/>
        <v>135420.9</v>
      </c>
      <c r="K54" s="20">
        <f>SUM(B54:J54)</f>
        <v>2878690.4899999998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458062.51</v>
      </c>
      <c r="C60" s="10">
        <f t="shared" si="17"/>
        <v>266299.4778111625</v>
      </c>
      <c r="D60" s="10">
        <f t="shared" si="17"/>
        <v>138387.28012735827</v>
      </c>
      <c r="E60" s="10">
        <f t="shared" si="17"/>
        <v>324887.80718417105</v>
      </c>
      <c r="F60" s="10">
        <f t="shared" si="17"/>
        <v>429997.1777059976</v>
      </c>
      <c r="G60" s="10">
        <f t="shared" si="17"/>
        <v>478508.2659963337</v>
      </c>
      <c r="H60" s="10">
        <f t="shared" si="17"/>
        <v>83473.83751173713</v>
      </c>
      <c r="I60" s="10">
        <f>SUM(I61:I73)</f>
        <v>563653.26</v>
      </c>
      <c r="J60" s="10">
        <f t="shared" si="17"/>
        <v>135420.91180626387</v>
      </c>
      <c r="K60" s="5">
        <f>SUM(K61:K73)</f>
        <v>2878690.5281430245</v>
      </c>
      <c r="L60" s="9"/>
    </row>
    <row r="61" spans="1:12" ht="16.5" customHeight="1">
      <c r="A61" s="7" t="s">
        <v>56</v>
      </c>
      <c r="B61" s="8">
        <v>399613.73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399613.73</v>
      </c>
      <c r="L61"/>
    </row>
    <row r="62" spans="1:12" ht="16.5" customHeight="1">
      <c r="A62" s="7" t="s">
        <v>57</v>
      </c>
      <c r="B62" s="8">
        <v>58448.78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58448.78</v>
      </c>
      <c r="L62"/>
    </row>
    <row r="63" spans="1:12" ht="16.5" customHeight="1">
      <c r="A63" s="7" t="s">
        <v>4</v>
      </c>
      <c r="B63" s="6">
        <v>0</v>
      </c>
      <c r="C63" s="8">
        <v>266299.4778111625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266299.4778111625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138387.28012735827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138387.28012735827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324887.80718417105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324887.80718417105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429997.1777059976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429997.1777059976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478508.2659963337</v>
      </c>
      <c r="H67" s="6">
        <v>0</v>
      </c>
      <c r="I67" s="6">
        <v>0</v>
      </c>
      <c r="J67" s="6">
        <v>0</v>
      </c>
      <c r="K67" s="5">
        <f t="shared" si="18"/>
        <v>478508.2659963337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83473.83751173713</v>
      </c>
      <c r="I68" s="6">
        <v>0</v>
      </c>
      <c r="J68" s="6">
        <v>0</v>
      </c>
      <c r="K68" s="5">
        <f t="shared" si="18"/>
        <v>83473.83751173713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217401.06</v>
      </c>
      <c r="J70" s="6">
        <v>0</v>
      </c>
      <c r="K70" s="5">
        <f t="shared" si="18"/>
        <v>217401.06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346252.2</v>
      </c>
      <c r="J71" s="6">
        <v>0</v>
      </c>
      <c r="K71" s="5">
        <f t="shared" si="18"/>
        <v>346252.2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135420.91180626387</v>
      </c>
      <c r="K72" s="5">
        <f t="shared" si="18"/>
        <v>135420.91180626387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2023-04-20T19:13:51Z</dcterms:modified>
  <cp:category/>
  <cp:version/>
  <cp:contentType/>
  <cp:contentStatus/>
</cp:coreProperties>
</file>