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<sst xmlns="http://schemas.openxmlformats.org/spreadsheetml/2006/main" count="82" uniqueCount="81">
  <si>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</si>
  <si>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</si>
  <si>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</si>
  <si>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</si>
  <si>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</si>
  <si>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</si>
  <si>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</si>
  <si>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</si>
  <si>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</si>
  <si>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</si>
  <si>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</si>
  <si>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</si>
  <si>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</si>
  <si>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</si>
  <si>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</si>
  <si>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</si>
  <si>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</si>
  <si>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</si>
  <si>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</si>
  <si>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</si>
  <si>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</si>
  <si>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</si>
  <si>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</si>
  <si>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</si>
  <si>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</si>
  <si>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</si>
  <si>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</si>
  <si>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</si>
  <si>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</si>
  <si>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</si>
  <si>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</si>
  <si>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</si>
  <si>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</si>
  <si>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</si>
  <si>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</si>
  <si>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</si>
  <si>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</si>
  <si>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</si>
  <si>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</si>
  <si>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</si>
  <si>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</si>
  <si>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</si>
  <si>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</si>
  <si>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</si>
  <si>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</si>
  <si>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</si>
  <si>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</si>
  <si>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</si>
  <si>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</si>
  <si>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</si>
  <si>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</si>
  <si>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</si>
  <si>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</si>
  <si>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</si>
  <si>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</si>
  <si>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</si>
  <si>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</si>
  <si>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</si>
  <si>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</si>
  <si>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</si>
  <si>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</si>
  <si>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</si>
  <si>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</si>
  <si>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</si>
  <si>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</si>
  <si>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</si>
  <si>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</si>
  <si>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</si>
  <si>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</si>
  <si>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</si>
  <si>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</si>
  <si>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</si>
  <si>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</si>
  <si>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</si>
  <si>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</si>
  <si>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</si>
  <si>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</si>
  <si>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</si>
  <si>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</si>
  <si>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</si>
  <si>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14/04/23 - VENCIMENTO 24/04/23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</si>
</sst>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331156</v>
      </c>
      <c r="C7" s="46">
        <f aca="true" t="shared" si="0" ref="C7:J7">+C8+C11</f>
        <v>269189</v>
      </c>
      <c r="D7" s="46">
        <f t="shared" si="0"/>
        <v>323417</v>
      </c>
      <c r="E7" s="46">
        <f t="shared" si="0"/>
        <v>179368</v>
      </c>
      <c r="F7" s="46">
        <f t="shared" si="0"/>
        <v>224031</v>
      </c>
      <c r="G7" s="46">
        <f t="shared" si="0"/>
        <v>224148</v>
      </c>
      <c r="H7" s="46">
        <f t="shared" si="0"/>
        <v>241103</v>
      </c>
      <c r="I7" s="46">
        <f t="shared" si="0"/>
        <v>366107</v>
      </c>
      <c r="J7" s="46">
        <f t="shared" si="0"/>
        <v>116105</v>
      </c>
      <c r="K7" s="38">
        <f aca="true" t="shared" si="1" ref="K7:K13">SUM(B7:J7)</f>
        <v>2274624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16255</v>
      </c>
      <c r="C8" s="44">
        <f t="shared" si="2"/>
        <v>16416</v>
      </c>
      <c r="D8" s="44">
        <f t="shared" si="2"/>
        <v>15320</v>
      </c>
      <c r="E8" s="44">
        <f t="shared" si="2"/>
        <v>10817</v>
      </c>
      <c r="F8" s="44">
        <f t="shared" si="2"/>
        <v>11703</v>
      </c>
      <c r="G8" s="44">
        <f t="shared" si="2"/>
        <v>6270</v>
      </c>
      <c r="H8" s="44">
        <f t="shared" si="2"/>
        <v>5473</v>
      </c>
      <c r="I8" s="44">
        <f t="shared" si="2"/>
        <v>16951</v>
      </c>
      <c r="J8" s="44">
        <f t="shared" si="2"/>
        <v>3355</v>
      </c>
      <c r="K8" s="38">
        <f t="shared" si="1"/>
        <v>102560</v>
      </c>
      <c r="L8"/>
      <c r="M8"/>
      <c r="N8"/>
    </row>
    <row r="9" spans="1:14" ht="16.5" customHeight="1">
      <c r="A9" s="22" t="s">
        <v>32</v>
      </c>
      <c r="B9" s="44">
        <v>16204</v>
      </c>
      <c r="C9" s="44">
        <v>16410</v>
      </c>
      <c r="D9" s="44">
        <v>15317</v>
      </c>
      <c r="E9" s="44">
        <v>10647</v>
      </c>
      <c r="F9" s="44">
        <v>11697</v>
      </c>
      <c r="G9" s="44">
        <v>6270</v>
      </c>
      <c r="H9" s="44">
        <v>5473</v>
      </c>
      <c r="I9" s="44">
        <v>16898</v>
      </c>
      <c r="J9" s="44">
        <v>3355</v>
      </c>
      <c r="K9" s="38">
        <f t="shared" si="1"/>
        <v>102271</v>
      </c>
      <c r="L9"/>
      <c r="M9"/>
      <c r="N9"/>
    </row>
    <row r="10" spans="1:14" ht="16.5" customHeight="1">
      <c r="A10" s="22" t="s">
        <v>31</v>
      </c>
      <c r="B10" s="44">
        <v>51</v>
      </c>
      <c r="C10" s="44">
        <v>6</v>
      </c>
      <c r="D10" s="44">
        <v>3</v>
      </c>
      <c r="E10" s="44">
        <v>170</v>
      </c>
      <c r="F10" s="44">
        <v>6</v>
      </c>
      <c r="G10" s="44">
        <v>0</v>
      </c>
      <c r="H10" s="44">
        <v>0</v>
      </c>
      <c r="I10" s="44">
        <v>53</v>
      </c>
      <c r="J10" s="44">
        <v>0</v>
      </c>
      <c r="K10" s="38">
        <f t="shared" si="1"/>
        <v>289</v>
      </c>
      <c r="L10"/>
      <c r="M10"/>
      <c r="N10"/>
    </row>
    <row r="11" spans="1:14" ht="16.5" customHeight="1">
      <c r="A11" s="43" t="s">
        <v>67</v>
      </c>
      <c r="B11" s="42">
        <v>314901</v>
      </c>
      <c r="C11" s="42">
        <v>252773</v>
      </c>
      <c r="D11" s="42">
        <v>308097</v>
      </c>
      <c r="E11" s="42">
        <v>168551</v>
      </c>
      <c r="F11" s="42">
        <v>212328</v>
      </c>
      <c r="G11" s="42">
        <v>217878</v>
      </c>
      <c r="H11" s="42">
        <v>235630</v>
      </c>
      <c r="I11" s="42">
        <v>349156</v>
      </c>
      <c r="J11" s="42">
        <v>112750</v>
      </c>
      <c r="K11" s="38">
        <f t="shared" si="1"/>
        <v>2172064</v>
      </c>
      <c r="L11" s="59"/>
      <c r="M11" s="59"/>
      <c r="N11" s="59"/>
    </row>
    <row r="12" spans="1:14" ht="16.5" customHeight="1">
      <c r="A12" s="22" t="s">
        <v>79</v>
      </c>
      <c r="B12" s="42">
        <v>19762</v>
      </c>
      <c r="C12" s="42">
        <v>17383</v>
      </c>
      <c r="D12" s="42">
        <v>21442</v>
      </c>
      <c r="E12" s="42">
        <v>14038</v>
      </c>
      <c r="F12" s="42">
        <v>11452</v>
      </c>
      <c r="G12" s="42">
        <v>10938</v>
      </c>
      <c r="H12" s="42">
        <v>10698</v>
      </c>
      <c r="I12" s="42">
        <v>16644</v>
      </c>
      <c r="J12" s="42">
        <v>4558</v>
      </c>
      <c r="K12" s="38">
        <f t="shared" si="1"/>
        <v>126915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295139</v>
      </c>
      <c r="C13" s="42">
        <f>+C11-C12</f>
        <v>235390</v>
      </c>
      <c r="D13" s="42">
        <f>+D11-D12</f>
        <v>286655</v>
      </c>
      <c r="E13" s="42">
        <f aca="true" t="shared" si="3" ref="E13:J13">+E11-E12</f>
        <v>154513</v>
      </c>
      <c r="F13" s="42">
        <f t="shared" si="3"/>
        <v>200876</v>
      </c>
      <c r="G13" s="42">
        <f t="shared" si="3"/>
        <v>206940</v>
      </c>
      <c r="H13" s="42">
        <f t="shared" si="3"/>
        <v>224932</v>
      </c>
      <c r="I13" s="42">
        <f t="shared" si="3"/>
        <v>332512</v>
      </c>
      <c r="J13" s="42">
        <f t="shared" si="3"/>
        <v>108192</v>
      </c>
      <c r="K13" s="38">
        <f t="shared" si="1"/>
        <v>2045149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1.149250690915388</v>
      </c>
      <c r="C18" s="39">
        <v>1.288698357954262</v>
      </c>
      <c r="D18" s="39">
        <v>1.139400667950154</v>
      </c>
      <c r="E18" s="39">
        <v>1.447746154727602</v>
      </c>
      <c r="F18" s="39">
        <v>1.06769091232033</v>
      </c>
      <c r="G18" s="39">
        <v>1.169082651562245</v>
      </c>
      <c r="H18" s="39">
        <v>1.23267007044547</v>
      </c>
      <c r="I18" s="39">
        <v>1.134062920537496</v>
      </c>
      <c r="J18" s="39">
        <v>1.110899263004663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1762401.75</v>
      </c>
      <c r="C20" s="36">
        <f aca="true" t="shared" si="4" ref="C20:J20">SUM(C21:C28)</f>
        <v>1760354.3900000001</v>
      </c>
      <c r="D20" s="36">
        <f t="shared" si="4"/>
        <v>2078008.06</v>
      </c>
      <c r="E20" s="36">
        <f t="shared" si="4"/>
        <v>1278831.23</v>
      </c>
      <c r="F20" s="36">
        <f t="shared" si="4"/>
        <v>1238471.3800000001</v>
      </c>
      <c r="G20" s="36">
        <f t="shared" si="4"/>
        <v>1371945.7600000002</v>
      </c>
      <c r="H20" s="36">
        <f t="shared" si="4"/>
        <v>1244681.7999999998</v>
      </c>
      <c r="I20" s="36">
        <f t="shared" si="4"/>
        <v>1768580.94</v>
      </c>
      <c r="J20" s="36">
        <f t="shared" si="4"/>
        <v>616995.34</v>
      </c>
      <c r="K20" s="36">
        <f aca="true" t="shared" si="5" ref="K20:K28">SUM(B20:J20)</f>
        <v>13120270.65</v>
      </c>
      <c r="L20"/>
      <c r="M20"/>
      <c r="N20"/>
    </row>
    <row r="21" spans="1:14" ht="16.5" customHeight="1">
      <c r="A21" s="35" t="s">
        <v>28</v>
      </c>
      <c r="B21" s="58">
        <f>ROUND((B15+B16)*B7,2)</f>
        <v>1478280.38</v>
      </c>
      <c r="C21" s="58">
        <f>ROUND((C15+C16)*C7,2)</f>
        <v>1320156.69</v>
      </c>
      <c r="D21" s="58">
        <f aca="true" t="shared" si="6" ref="D21:J21">ROUND((D15+D16)*D7,2)</f>
        <v>1758256.52</v>
      </c>
      <c r="E21" s="58">
        <f t="shared" si="6"/>
        <v>847818.73</v>
      </c>
      <c r="F21" s="58">
        <f t="shared" si="6"/>
        <v>1120625.47</v>
      </c>
      <c r="G21" s="58">
        <f t="shared" si="6"/>
        <v>1132575.01</v>
      </c>
      <c r="H21" s="58">
        <f t="shared" si="6"/>
        <v>969981.48</v>
      </c>
      <c r="I21" s="58">
        <f t="shared" si="6"/>
        <v>1487822.24</v>
      </c>
      <c r="J21" s="58">
        <f t="shared" si="6"/>
        <v>533885.62</v>
      </c>
      <c r="K21" s="30">
        <f t="shared" si="5"/>
        <v>10649402.139999999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220634.37</v>
      </c>
      <c r="C22" s="30">
        <f t="shared" si="7"/>
        <v>381127.07</v>
      </c>
      <c r="D22" s="30">
        <f t="shared" si="7"/>
        <v>245102.13</v>
      </c>
      <c r="E22" s="30">
        <f t="shared" si="7"/>
        <v>379607.58</v>
      </c>
      <c r="F22" s="30">
        <f t="shared" si="7"/>
        <v>75856.16</v>
      </c>
      <c r="G22" s="30">
        <f t="shared" si="7"/>
        <v>191498.79</v>
      </c>
      <c r="H22" s="30">
        <f t="shared" si="7"/>
        <v>225685.66</v>
      </c>
      <c r="I22" s="30">
        <f t="shared" si="7"/>
        <v>199461.79</v>
      </c>
      <c r="J22" s="30">
        <f t="shared" si="7"/>
        <v>59207.52</v>
      </c>
      <c r="K22" s="30">
        <f t="shared" si="5"/>
        <v>1978181.0699999998</v>
      </c>
      <c r="L22"/>
      <c r="M22"/>
      <c r="N22"/>
    </row>
    <row r="23" spans="1:14" ht="16.5" customHeight="1">
      <c r="A23" s="18" t="s">
        <v>26</v>
      </c>
      <c r="B23" s="30">
        <v>59092.39</v>
      </c>
      <c r="C23" s="30">
        <v>53012.02</v>
      </c>
      <c r="D23" s="30">
        <v>66327.09</v>
      </c>
      <c r="E23" s="30">
        <v>46061.04</v>
      </c>
      <c r="F23" s="30">
        <v>38413.66</v>
      </c>
      <c r="G23" s="30">
        <v>44103.31</v>
      </c>
      <c r="H23" s="30">
        <v>43554.51</v>
      </c>
      <c r="I23" s="30">
        <v>75062.22</v>
      </c>
      <c r="J23" s="30">
        <v>21194.83</v>
      </c>
      <c r="K23" s="30">
        <f t="shared" si="5"/>
        <v>446821.07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1367.56</v>
      </c>
      <c r="C26" s="30">
        <v>1367.56</v>
      </c>
      <c r="D26" s="30">
        <v>1612.54</v>
      </c>
      <c r="E26" s="30">
        <v>993.37</v>
      </c>
      <c r="F26" s="30">
        <v>961.06</v>
      </c>
      <c r="G26" s="30">
        <v>1066.05</v>
      </c>
      <c r="H26" s="30">
        <v>966.45</v>
      </c>
      <c r="I26" s="30">
        <v>1372.95</v>
      </c>
      <c r="J26" s="30">
        <v>479.19</v>
      </c>
      <c r="K26" s="30">
        <f t="shared" si="5"/>
        <v>10186.730000000001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677.27</v>
      </c>
      <c r="H28" s="30">
        <v>683.81</v>
      </c>
      <c r="I28" s="30">
        <v>983.33</v>
      </c>
      <c r="J28" s="30">
        <v>324.18</v>
      </c>
      <c r="K28" s="30">
        <f t="shared" si="5"/>
        <v>6532.459999999999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-112919.19</v>
      </c>
      <c r="C31" s="30">
        <f t="shared" si="8"/>
        <v>-81539.2</v>
      </c>
      <c r="D31" s="30">
        <f t="shared" si="8"/>
        <v>-104536.18000000004</v>
      </c>
      <c r="E31" s="30">
        <f t="shared" si="8"/>
        <v>-89124.9</v>
      </c>
      <c r="F31" s="30">
        <f t="shared" si="8"/>
        <v>-67473.14</v>
      </c>
      <c r="G31" s="30">
        <f t="shared" si="8"/>
        <v>-106903.31</v>
      </c>
      <c r="H31" s="30">
        <f t="shared" si="8"/>
        <v>-36204.43</v>
      </c>
      <c r="I31" s="30">
        <f t="shared" si="8"/>
        <v>-96085.39</v>
      </c>
      <c r="J31" s="30">
        <f t="shared" si="8"/>
        <v>-26912.88</v>
      </c>
      <c r="K31" s="30">
        <f aca="true" t="shared" si="9" ref="K31:K39">SUM(B31:J31)</f>
        <v>-721698.6200000002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-108911</v>
      </c>
      <c r="C32" s="30">
        <f t="shared" si="10"/>
        <v>-79163.2</v>
      </c>
      <c r="D32" s="30">
        <f t="shared" si="10"/>
        <v>-81407.65000000001</v>
      </c>
      <c r="E32" s="30">
        <f t="shared" si="10"/>
        <v>-89124.9</v>
      </c>
      <c r="F32" s="30">
        <f t="shared" si="10"/>
        <v>-51466.8</v>
      </c>
      <c r="G32" s="30">
        <f t="shared" si="10"/>
        <v>-83914.51999999999</v>
      </c>
      <c r="H32" s="30">
        <f t="shared" si="10"/>
        <v>-35412.43</v>
      </c>
      <c r="I32" s="30">
        <f t="shared" si="10"/>
        <v>-92034.28</v>
      </c>
      <c r="J32" s="30">
        <f t="shared" si="10"/>
        <v>-20217.29</v>
      </c>
      <c r="K32" s="30">
        <f t="shared" si="9"/>
        <v>-641652.0700000001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-71297.6</v>
      </c>
      <c r="C33" s="30">
        <f t="shared" si="11"/>
        <v>-72204</v>
      </c>
      <c r="D33" s="30">
        <f t="shared" si="11"/>
        <v>-67394.8</v>
      </c>
      <c r="E33" s="30">
        <f t="shared" si="11"/>
        <v>-46846.8</v>
      </c>
      <c r="F33" s="30">
        <f t="shared" si="11"/>
        <v>-51466.8</v>
      </c>
      <c r="G33" s="30">
        <f t="shared" si="11"/>
        <v>-27588</v>
      </c>
      <c r="H33" s="30">
        <f t="shared" si="11"/>
        <v>-24081.2</v>
      </c>
      <c r="I33" s="30">
        <f t="shared" si="11"/>
        <v>-74351.2</v>
      </c>
      <c r="J33" s="30">
        <f t="shared" si="11"/>
        <v>-14762</v>
      </c>
      <c r="K33" s="30">
        <f t="shared" si="9"/>
        <v>-449992.4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-37613.4</v>
      </c>
      <c r="C36" s="30">
        <v>-6959.2</v>
      </c>
      <c r="D36" s="30">
        <v>-14012.85</v>
      </c>
      <c r="E36" s="30">
        <v>-42278.1</v>
      </c>
      <c r="F36" s="26">
        <v>0</v>
      </c>
      <c r="G36" s="30">
        <v>-56326.52</v>
      </c>
      <c r="H36" s="30">
        <v>-11331.23</v>
      </c>
      <c r="I36" s="30">
        <v>-17683.08</v>
      </c>
      <c r="J36" s="30">
        <v>-5455.29</v>
      </c>
      <c r="K36" s="30">
        <f t="shared" si="9"/>
        <v>-191659.67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-4008.19</v>
      </c>
      <c r="C37" s="27">
        <f t="shared" si="12"/>
        <v>-2376</v>
      </c>
      <c r="D37" s="27">
        <f t="shared" si="12"/>
        <v>-23128.530000000028</v>
      </c>
      <c r="E37" s="27">
        <f t="shared" si="12"/>
        <v>0</v>
      </c>
      <c r="F37" s="27">
        <f t="shared" si="12"/>
        <v>-16006.34</v>
      </c>
      <c r="G37" s="27">
        <f t="shared" si="12"/>
        <v>-22988.79</v>
      </c>
      <c r="H37" s="27">
        <f t="shared" si="12"/>
        <v>-792</v>
      </c>
      <c r="I37" s="27">
        <f t="shared" si="12"/>
        <v>-4051.11</v>
      </c>
      <c r="J37" s="27">
        <f t="shared" si="12"/>
        <v>-6695.59</v>
      </c>
      <c r="K37" s="30">
        <f t="shared" si="9"/>
        <v>-80046.55000000003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-4008.19</v>
      </c>
      <c r="C39" s="27">
        <v>-2376</v>
      </c>
      <c r="D39" s="27">
        <v>0</v>
      </c>
      <c r="E39" s="27">
        <v>0</v>
      </c>
      <c r="F39" s="27">
        <v>-16006.34</v>
      </c>
      <c r="G39" s="27">
        <v>-22988.79</v>
      </c>
      <c r="H39" s="27">
        <v>-792</v>
      </c>
      <c r="I39" s="27">
        <v>-4051.11</v>
      </c>
      <c r="J39" s="27">
        <v>0</v>
      </c>
      <c r="K39" s="30">
        <f t="shared" si="9"/>
        <v>-50222.43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1649482.56</v>
      </c>
      <c r="C54" s="27">
        <f t="shared" si="15"/>
        <v>1678815.1900000002</v>
      </c>
      <c r="D54" s="27">
        <f t="shared" si="15"/>
        <v>1973471.8800000001</v>
      </c>
      <c r="E54" s="27">
        <f t="shared" si="15"/>
        <v>1189706.33</v>
      </c>
      <c r="F54" s="27">
        <f t="shared" si="15"/>
        <v>1170998.2400000002</v>
      </c>
      <c r="G54" s="27">
        <f t="shared" si="15"/>
        <v>1265042.4500000002</v>
      </c>
      <c r="H54" s="27">
        <f t="shared" si="15"/>
        <v>1208477.3699999999</v>
      </c>
      <c r="I54" s="27">
        <f t="shared" si="15"/>
        <v>1672495.55</v>
      </c>
      <c r="J54" s="27">
        <f t="shared" si="15"/>
        <v>590082.46</v>
      </c>
      <c r="K54" s="20">
        <f>SUM(B54:J54)</f>
        <v>12398572.030000001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1649482.56</v>
      </c>
      <c r="C60" s="10">
        <f t="shared" si="17"/>
        <v>1678815.1988492412</v>
      </c>
      <c r="D60" s="10">
        <f t="shared" si="17"/>
        <v>1973471.883099866</v>
      </c>
      <c r="E60" s="10">
        <f t="shared" si="17"/>
        <v>1189706.3307600708</v>
      </c>
      <c r="F60" s="10">
        <f t="shared" si="17"/>
        <v>1170998.2251234276</v>
      </c>
      <c r="G60" s="10">
        <f t="shared" si="17"/>
        <v>1265042.4417842922</v>
      </c>
      <c r="H60" s="10">
        <f t="shared" si="17"/>
        <v>1208477.3663221532</v>
      </c>
      <c r="I60" s="10">
        <f>SUM(I61:I73)</f>
        <v>1672495.56</v>
      </c>
      <c r="J60" s="10">
        <f t="shared" si="17"/>
        <v>590082.4610939119</v>
      </c>
      <c r="K60" s="5">
        <f>SUM(K61:K73)</f>
        <v>12398572.027032964</v>
      </c>
      <c r="L60" s="9"/>
    </row>
    <row r="61" spans="1:12" ht="16.5" customHeight="1">
      <c r="A61" s="7" t="s">
        <v>56</v>
      </c>
      <c r="B61" s="8">
        <v>1441647.76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1441647.76</v>
      </c>
      <c r="L61"/>
    </row>
    <row r="62" spans="1:12" ht="16.5" customHeight="1">
      <c r="A62" s="7" t="s">
        <v>57</v>
      </c>
      <c r="B62" s="8">
        <v>207834.8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207834.8</v>
      </c>
      <c r="L62"/>
    </row>
    <row r="63" spans="1:12" ht="16.5" customHeight="1">
      <c r="A63" s="7" t="s">
        <v>4</v>
      </c>
      <c r="B63" s="6">
        <v>0</v>
      </c>
      <c r="C63" s="8">
        <v>1678815.1988492412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1678815.1988492412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1973471.883099866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1973471.883099866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1189706.3307600708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1189706.3307600708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1170998.2251234276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1170998.2251234276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1265042.4417842922</v>
      </c>
      <c r="H67" s="6">
        <v>0</v>
      </c>
      <c r="I67" s="6">
        <v>0</v>
      </c>
      <c r="J67" s="6">
        <v>0</v>
      </c>
      <c r="K67" s="5">
        <f t="shared" si="18"/>
        <v>1265042.4417842922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1208477.3663221532</v>
      </c>
      <c r="I68" s="6">
        <v>0</v>
      </c>
      <c r="J68" s="6">
        <v>0</v>
      </c>
      <c r="K68" s="5">
        <f t="shared" si="18"/>
        <v>1208477.3663221532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607617.64</v>
      </c>
      <c r="J70" s="6">
        <v>0</v>
      </c>
      <c r="K70" s="5">
        <f t="shared" si="18"/>
        <v>607617.64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1064877.92</v>
      </c>
      <c r="J71" s="6">
        <v>0</v>
      </c>
      <c r="K71" s="5">
        <f t="shared" si="18"/>
        <v>1064877.92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590082.4610939119</v>
      </c>
      <c r="K72" s="5">
        <f t="shared" si="18"/>
        <v>590082.4610939119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2023-04-20T19:11:52Z</dcterms:modified>
  <cp:category/>
  <cp:version/>
  <cp:contentType/>
  <cp:contentStatus/>
</cp:coreProperties>
</file>