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<sst xmlns="http://schemas.openxmlformats.org/spreadsheetml/2006/main" count="82" uniqueCount="81">
  <si>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</si>
  <si>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</si>
  <si>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</si>
  <si>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</si>
  <si>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</si>
  <si>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</si>
  <si>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</si>
  <si>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</si>
  <si>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</si>
  <si>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</si>
  <si>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</si>
  <si>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</si>
  <si>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</si>
  <si>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</si>
  <si>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</si>
  <si>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</si>
  <si>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</si>
  <si>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</si>
  <si>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</si>
  <si>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</si>
  <si>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</si>
  <si>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</si>
  <si>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</si>
  <si>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</si>
  <si>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</si>
  <si>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</si>
  <si>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</si>
  <si>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</si>
  <si>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</si>
  <si>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</si>
  <si>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</si>
  <si>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</si>
  <si>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</si>
  <si>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</si>
  <si>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</si>
  <si>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</si>
  <si>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</si>
  <si>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</si>
  <si>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</si>
  <si>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</si>
  <si>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</si>
  <si>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</si>
  <si>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</si>
  <si>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</si>
  <si>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</si>
  <si>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</si>
  <si>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</si>
  <si>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</si>
  <si>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</si>
  <si>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</si>
  <si>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</si>
  <si>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</si>
  <si>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</si>
  <si>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</si>
  <si>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</si>
  <si>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</si>
  <si>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</si>
  <si>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</si>
  <si>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</si>
  <si>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</si>
  <si>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</si>
  <si>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</si>
  <si>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</si>
  <si>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</si>
  <si>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</si>
  <si>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</si>
  <si>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</si>
  <si>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</si>
  <si>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</si>
  <si>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</si>
  <si>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</si>
  <si>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</si>
  <si>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</si>
  <si>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</si>
  <si>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</si>
  <si>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</si>
  <si>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</si>
  <si>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</si>
  <si>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</si>
  <si>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</si>
  <si>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07/04/23 - VENCIMENTO 14/04/23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</si>
</sst>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96069</v>
      </c>
      <c r="C7" s="46">
        <f aca="true" t="shared" si="0" ref="C7:J7">+C8+C11</f>
        <v>76122</v>
      </c>
      <c r="D7" s="46">
        <f t="shared" si="0"/>
        <v>113051</v>
      </c>
      <c r="E7" s="46">
        <f t="shared" si="0"/>
        <v>50177</v>
      </c>
      <c r="F7" s="46">
        <f t="shared" si="0"/>
        <v>81578</v>
      </c>
      <c r="G7" s="46">
        <f t="shared" si="0"/>
        <v>82522</v>
      </c>
      <c r="H7" s="46">
        <f t="shared" si="0"/>
        <v>98805</v>
      </c>
      <c r="I7" s="46">
        <f t="shared" si="0"/>
        <v>120343</v>
      </c>
      <c r="J7" s="46">
        <f t="shared" si="0"/>
        <v>29274</v>
      </c>
      <c r="K7" s="38">
        <f aca="true" t="shared" si="1" ref="K7:K13">SUM(B7:J7)</f>
        <v>747941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6463</v>
      </c>
      <c r="C8" s="44">
        <f t="shared" si="2"/>
        <v>5992</v>
      </c>
      <c r="D8" s="44">
        <f t="shared" si="2"/>
        <v>7613</v>
      </c>
      <c r="E8" s="44">
        <f t="shared" si="2"/>
        <v>4055</v>
      </c>
      <c r="F8" s="44">
        <f t="shared" si="2"/>
        <v>5294</v>
      </c>
      <c r="G8" s="44">
        <f t="shared" si="2"/>
        <v>3301</v>
      </c>
      <c r="H8" s="44">
        <f t="shared" si="2"/>
        <v>3167</v>
      </c>
      <c r="I8" s="44">
        <f t="shared" si="2"/>
        <v>7064</v>
      </c>
      <c r="J8" s="44">
        <f t="shared" si="2"/>
        <v>904</v>
      </c>
      <c r="K8" s="38">
        <f t="shared" si="1"/>
        <v>43853</v>
      </c>
      <c r="L8"/>
      <c r="M8"/>
      <c r="N8"/>
    </row>
    <row r="9" spans="1:14" ht="16.5" customHeight="1">
      <c r="A9" s="22" t="s">
        <v>32</v>
      </c>
      <c r="B9" s="44">
        <v>6460</v>
      </c>
      <c r="C9" s="44">
        <v>5990</v>
      </c>
      <c r="D9" s="44">
        <v>7613</v>
      </c>
      <c r="E9" s="44">
        <v>3993</v>
      </c>
      <c r="F9" s="44">
        <v>5286</v>
      </c>
      <c r="G9" s="44">
        <v>3300</v>
      </c>
      <c r="H9" s="44">
        <v>3167</v>
      </c>
      <c r="I9" s="44">
        <v>7057</v>
      </c>
      <c r="J9" s="44">
        <v>904</v>
      </c>
      <c r="K9" s="38">
        <f t="shared" si="1"/>
        <v>43770</v>
      </c>
      <c r="L9"/>
      <c r="M9"/>
      <c r="N9"/>
    </row>
    <row r="10" spans="1:14" ht="16.5" customHeight="1">
      <c r="A10" s="22" t="s">
        <v>31</v>
      </c>
      <c r="B10" s="44">
        <v>3</v>
      </c>
      <c r="C10" s="44">
        <v>2</v>
      </c>
      <c r="D10" s="44">
        <v>0</v>
      </c>
      <c r="E10" s="44">
        <v>62</v>
      </c>
      <c r="F10" s="44">
        <v>8</v>
      </c>
      <c r="G10" s="44">
        <v>1</v>
      </c>
      <c r="H10" s="44">
        <v>0</v>
      </c>
      <c r="I10" s="44">
        <v>7</v>
      </c>
      <c r="J10" s="44">
        <v>0</v>
      </c>
      <c r="K10" s="38">
        <f t="shared" si="1"/>
        <v>83</v>
      </c>
      <c r="L10"/>
      <c r="M10"/>
      <c r="N10"/>
    </row>
    <row r="11" spans="1:14" ht="16.5" customHeight="1">
      <c r="A11" s="43" t="s">
        <v>67</v>
      </c>
      <c r="B11" s="42">
        <v>89606</v>
      </c>
      <c r="C11" s="42">
        <v>70130</v>
      </c>
      <c r="D11" s="42">
        <v>105438</v>
      </c>
      <c r="E11" s="42">
        <v>46122</v>
      </c>
      <c r="F11" s="42">
        <v>76284</v>
      </c>
      <c r="G11" s="42">
        <v>79221</v>
      </c>
      <c r="H11" s="42">
        <v>95638</v>
      </c>
      <c r="I11" s="42">
        <v>113279</v>
      </c>
      <c r="J11" s="42">
        <v>28370</v>
      </c>
      <c r="K11" s="38">
        <f t="shared" si="1"/>
        <v>704088</v>
      </c>
      <c r="L11" s="59"/>
      <c r="M11" s="59"/>
      <c r="N11" s="59"/>
    </row>
    <row r="12" spans="1:14" ht="16.5" customHeight="1">
      <c r="A12" s="22" t="s">
        <v>79</v>
      </c>
      <c r="B12" s="42">
        <v>6075</v>
      </c>
      <c r="C12" s="42">
        <v>5288</v>
      </c>
      <c r="D12" s="42">
        <v>8433</v>
      </c>
      <c r="E12" s="42">
        <v>4625</v>
      </c>
      <c r="F12" s="42">
        <v>4494</v>
      </c>
      <c r="G12" s="42">
        <v>3823</v>
      </c>
      <c r="H12" s="42">
        <v>3868</v>
      </c>
      <c r="I12" s="42">
        <v>5226</v>
      </c>
      <c r="J12" s="42">
        <v>974</v>
      </c>
      <c r="K12" s="38">
        <f t="shared" si="1"/>
        <v>42806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83531</v>
      </c>
      <c r="C13" s="42">
        <f>+C11-C12</f>
        <v>64842</v>
      </c>
      <c r="D13" s="42">
        <f>+D11-D12</f>
        <v>97005</v>
      </c>
      <c r="E13" s="42">
        <f aca="true" t="shared" si="3" ref="E13:J13">+E11-E12</f>
        <v>41497</v>
      </c>
      <c r="F13" s="42">
        <f t="shared" si="3"/>
        <v>71790</v>
      </c>
      <c r="G13" s="42">
        <f t="shared" si="3"/>
        <v>75398</v>
      </c>
      <c r="H13" s="42">
        <f t="shared" si="3"/>
        <v>91770</v>
      </c>
      <c r="I13" s="42">
        <f t="shared" si="3"/>
        <v>108053</v>
      </c>
      <c r="J13" s="42">
        <f t="shared" si="3"/>
        <v>27396</v>
      </c>
      <c r="K13" s="38">
        <f t="shared" si="1"/>
        <v>661282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-0.0271</v>
      </c>
      <c r="C16" s="41">
        <v>-0.0297</v>
      </c>
      <c r="D16" s="41">
        <v>-0.033</v>
      </c>
      <c r="E16" s="41">
        <v>-0.0287</v>
      </c>
      <c r="F16" s="41">
        <v>-0.0303</v>
      </c>
      <c r="G16" s="41">
        <v>-0.0306</v>
      </c>
      <c r="H16" s="41">
        <v>-0.0244</v>
      </c>
      <c r="I16" s="41">
        <v>-0.0246</v>
      </c>
      <c r="J16" s="41">
        <v>-0.0279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1.124848596544291</v>
      </c>
      <c r="C18" s="39">
        <v>1.251913460694311</v>
      </c>
      <c r="D18" s="39">
        <v>1.072666789358585</v>
      </c>
      <c r="E18" s="39">
        <v>1.345085517862867</v>
      </c>
      <c r="F18" s="39">
        <v>1.00848003841773</v>
      </c>
      <c r="G18" s="39">
        <v>1.120642465961197</v>
      </c>
      <c r="H18" s="39">
        <v>1.1169414478247</v>
      </c>
      <c r="I18" s="39">
        <v>1.101910303012362</v>
      </c>
      <c r="J18" s="39">
        <v>1.045354963839846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513871.07</v>
      </c>
      <c r="C20" s="36">
        <f aca="true" t="shared" si="4" ref="C20:J20">SUM(C21:C28)</f>
        <v>509763.96</v>
      </c>
      <c r="D20" s="36">
        <f t="shared" si="4"/>
        <v>714516.83</v>
      </c>
      <c r="E20" s="36">
        <f t="shared" si="4"/>
        <v>347936.60000000003</v>
      </c>
      <c r="F20" s="36">
        <f t="shared" si="4"/>
        <v>441185.86</v>
      </c>
      <c r="G20" s="36">
        <f t="shared" si="4"/>
        <v>499762.30000000005</v>
      </c>
      <c r="H20" s="36">
        <f t="shared" si="4"/>
        <v>479901.05000000005</v>
      </c>
      <c r="I20" s="36">
        <f t="shared" si="4"/>
        <v>587483.8899999999</v>
      </c>
      <c r="J20" s="36">
        <f t="shared" si="4"/>
        <v>154898.01</v>
      </c>
      <c r="K20" s="36">
        <f aca="true" t="shared" si="5" ref="K20:K28">SUM(B20:J20)</f>
        <v>4249319.569999999</v>
      </c>
      <c r="L20"/>
      <c r="M20"/>
      <c r="N20"/>
    </row>
    <row r="21" spans="1:14" ht="16.5" customHeight="1">
      <c r="A21" s="35" t="s">
        <v>28</v>
      </c>
      <c r="B21" s="58">
        <f>ROUND((B15+B16)*B7,2)</f>
        <v>428852.02</v>
      </c>
      <c r="C21" s="58">
        <f>ROUND((C15+C16)*C7,2)</f>
        <v>373317.51</v>
      </c>
      <c r="D21" s="58">
        <f aca="true" t="shared" si="6" ref="D21:J21">ROUND((D15+D16)*D7,2)</f>
        <v>614601.76</v>
      </c>
      <c r="E21" s="58">
        <f t="shared" si="6"/>
        <v>237171.63</v>
      </c>
      <c r="F21" s="58">
        <f t="shared" si="6"/>
        <v>408061.31</v>
      </c>
      <c r="G21" s="58">
        <f t="shared" si="6"/>
        <v>416967.16</v>
      </c>
      <c r="H21" s="58">
        <f t="shared" si="6"/>
        <v>397502.4</v>
      </c>
      <c r="I21" s="58">
        <f t="shared" si="6"/>
        <v>489061.92</v>
      </c>
      <c r="J21" s="58">
        <f t="shared" si="6"/>
        <v>134610.63</v>
      </c>
      <c r="K21" s="30">
        <f t="shared" si="5"/>
        <v>3500146.34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53541.57</v>
      </c>
      <c r="C22" s="30">
        <f t="shared" si="7"/>
        <v>94043.71</v>
      </c>
      <c r="D22" s="30">
        <f t="shared" si="7"/>
        <v>44661.14</v>
      </c>
      <c r="E22" s="30">
        <f t="shared" si="7"/>
        <v>81844.49</v>
      </c>
      <c r="F22" s="30">
        <f t="shared" si="7"/>
        <v>3460.38</v>
      </c>
      <c r="G22" s="30">
        <f t="shared" si="7"/>
        <v>50303.95</v>
      </c>
      <c r="H22" s="30">
        <f t="shared" si="7"/>
        <v>46484.51</v>
      </c>
      <c r="I22" s="30">
        <f t="shared" si="7"/>
        <v>49840.45</v>
      </c>
      <c r="J22" s="30">
        <f t="shared" si="7"/>
        <v>6105.26</v>
      </c>
      <c r="K22" s="30">
        <f t="shared" si="5"/>
        <v>430285.46</v>
      </c>
      <c r="L22"/>
      <c r="M22"/>
      <c r="N22"/>
    </row>
    <row r="23" spans="1:14" ht="16.5" customHeight="1">
      <c r="A23" s="18" t="s">
        <v>26</v>
      </c>
      <c r="B23" s="30">
        <v>27298.23</v>
      </c>
      <c r="C23" s="30">
        <v>36567.57</v>
      </c>
      <c r="D23" s="30">
        <v>46939.69</v>
      </c>
      <c r="E23" s="30">
        <v>23789.28</v>
      </c>
      <c r="F23" s="30">
        <v>26058.47</v>
      </c>
      <c r="G23" s="30">
        <v>28666.32</v>
      </c>
      <c r="H23" s="30">
        <v>30343.62</v>
      </c>
      <c r="I23" s="30">
        <v>42402.57</v>
      </c>
      <c r="J23" s="30">
        <v>11606.67</v>
      </c>
      <c r="K23" s="30">
        <f t="shared" si="5"/>
        <v>273672.42000000004</v>
      </c>
      <c r="L23"/>
      <c r="M23"/>
      <c r="N23"/>
    </row>
    <row r="24" spans="1:14" ht="16.5" customHeight="1">
      <c r="A24" s="18" t="s">
        <v>25</v>
      </c>
      <c r="B24" s="30">
        <v>1787.07</v>
      </c>
      <c r="C24" s="34">
        <v>3574.14</v>
      </c>
      <c r="D24" s="34">
        <v>5361.21</v>
      </c>
      <c r="E24" s="30">
        <v>3574.14</v>
      </c>
      <c r="F24" s="30">
        <v>1787.07</v>
      </c>
      <c r="G24" s="34">
        <v>1787.07</v>
      </c>
      <c r="H24" s="34">
        <v>3574.14</v>
      </c>
      <c r="I24" s="34">
        <v>3574.14</v>
      </c>
      <c r="J24" s="34">
        <v>1787.07</v>
      </c>
      <c r="K24" s="30">
        <f t="shared" si="5"/>
        <v>26806.05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1152.2</v>
      </c>
      <c r="C26" s="30">
        <v>1144.12</v>
      </c>
      <c r="D26" s="30">
        <v>1604.46</v>
      </c>
      <c r="E26" s="30">
        <v>780.69</v>
      </c>
      <c r="F26" s="30">
        <v>990.67</v>
      </c>
      <c r="G26" s="30">
        <v>1122.59</v>
      </c>
      <c r="H26" s="30">
        <v>1076.82</v>
      </c>
      <c r="I26" s="30">
        <v>1319.1</v>
      </c>
      <c r="J26" s="30">
        <v>347.27</v>
      </c>
      <c r="K26" s="30">
        <f t="shared" si="5"/>
        <v>9537.92</v>
      </c>
      <c r="L26" s="59"/>
      <c r="M26" s="59"/>
      <c r="N26" s="59"/>
    </row>
    <row r="27" spans="1:14" ht="16.5" customHeight="1">
      <c r="A27" s="18" t="s">
        <v>77</v>
      </c>
      <c r="B27" s="30">
        <v>351.42</v>
      </c>
      <c r="C27" s="30">
        <v>299.87</v>
      </c>
      <c r="D27" s="30">
        <v>354.57</v>
      </c>
      <c r="E27" s="30">
        <v>206.2</v>
      </c>
      <c r="F27" s="30">
        <v>233.86</v>
      </c>
      <c r="G27" s="30">
        <v>238.26</v>
      </c>
      <c r="H27" s="30">
        <v>235.75</v>
      </c>
      <c r="I27" s="30">
        <v>304.27</v>
      </c>
      <c r="J27" s="30">
        <v>116.93</v>
      </c>
      <c r="K27" s="30">
        <f t="shared" si="5"/>
        <v>2341.1299999999997</v>
      </c>
      <c r="L27" s="59"/>
      <c r="M27" s="59"/>
      <c r="N27" s="59"/>
    </row>
    <row r="28" spans="1:14" ht="16.5" customHeight="1">
      <c r="A28" s="18" t="s">
        <v>78</v>
      </c>
      <c r="B28" s="30">
        <v>888.56</v>
      </c>
      <c r="C28" s="30">
        <v>817.04</v>
      </c>
      <c r="D28" s="30">
        <v>994</v>
      </c>
      <c r="E28" s="30">
        <v>570.17</v>
      </c>
      <c r="F28" s="30">
        <v>594.1</v>
      </c>
      <c r="G28" s="30">
        <v>676.95</v>
      </c>
      <c r="H28" s="30">
        <v>683.81</v>
      </c>
      <c r="I28" s="30">
        <v>981.44</v>
      </c>
      <c r="J28" s="30">
        <v>324.18</v>
      </c>
      <c r="K28" s="30">
        <f t="shared" si="5"/>
        <v>6530.25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-28424</v>
      </c>
      <c r="C31" s="30">
        <f t="shared" si="8"/>
        <v>-26356</v>
      </c>
      <c r="D31" s="30">
        <f t="shared" si="8"/>
        <v>-542625.73</v>
      </c>
      <c r="E31" s="30">
        <f t="shared" si="8"/>
        <v>-17569.2</v>
      </c>
      <c r="F31" s="30">
        <f t="shared" si="8"/>
        <v>-23258.4</v>
      </c>
      <c r="G31" s="30">
        <f t="shared" si="8"/>
        <v>-14520</v>
      </c>
      <c r="H31" s="30">
        <f t="shared" si="8"/>
        <v>-391934.8</v>
      </c>
      <c r="I31" s="30">
        <f t="shared" si="8"/>
        <v>-31050.8</v>
      </c>
      <c r="J31" s="30">
        <f t="shared" si="8"/>
        <v>-10673.19</v>
      </c>
      <c r="K31" s="30">
        <f aca="true" t="shared" si="9" ref="K31:K39">SUM(B31:J31)</f>
        <v>-1086412.1199999999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-28424</v>
      </c>
      <c r="C32" s="30">
        <f t="shared" si="10"/>
        <v>-26356</v>
      </c>
      <c r="D32" s="30">
        <f t="shared" si="10"/>
        <v>-33497.2</v>
      </c>
      <c r="E32" s="30">
        <f t="shared" si="10"/>
        <v>-17569.2</v>
      </c>
      <c r="F32" s="30">
        <f t="shared" si="10"/>
        <v>-23258.4</v>
      </c>
      <c r="G32" s="30">
        <f t="shared" si="10"/>
        <v>-14520</v>
      </c>
      <c r="H32" s="30">
        <f t="shared" si="10"/>
        <v>-13934.8</v>
      </c>
      <c r="I32" s="30">
        <f t="shared" si="10"/>
        <v>-31050.8</v>
      </c>
      <c r="J32" s="30">
        <f t="shared" si="10"/>
        <v>-3977.6</v>
      </c>
      <c r="K32" s="30">
        <f t="shared" si="9"/>
        <v>-192587.99999999997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-28424</v>
      </c>
      <c r="C33" s="30">
        <f t="shared" si="11"/>
        <v>-26356</v>
      </c>
      <c r="D33" s="30">
        <f t="shared" si="11"/>
        <v>-33497.2</v>
      </c>
      <c r="E33" s="30">
        <f t="shared" si="11"/>
        <v>-17569.2</v>
      </c>
      <c r="F33" s="30">
        <f t="shared" si="11"/>
        <v>-23258.4</v>
      </c>
      <c r="G33" s="30">
        <f t="shared" si="11"/>
        <v>-14520</v>
      </c>
      <c r="H33" s="30">
        <f t="shared" si="11"/>
        <v>-13934.8</v>
      </c>
      <c r="I33" s="30">
        <f t="shared" si="11"/>
        <v>-31050.8</v>
      </c>
      <c r="J33" s="30">
        <f t="shared" si="11"/>
        <v>-3977.6</v>
      </c>
      <c r="K33" s="30">
        <f t="shared" si="9"/>
        <v>-192587.99999999997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-509128.53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-378000</v>
      </c>
      <c r="I37" s="27">
        <f t="shared" si="12"/>
        <v>0</v>
      </c>
      <c r="J37" s="27">
        <f t="shared" si="12"/>
        <v>-6695.59</v>
      </c>
      <c r="K37" s="30">
        <f t="shared" si="9"/>
        <v>-893824.12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-23128.53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-6695.59</v>
      </c>
      <c r="K38" s="30">
        <f t="shared" si="9"/>
        <v>-29824.12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-486000</v>
      </c>
      <c r="E46" s="17">
        <v>0</v>
      </c>
      <c r="F46" s="17">
        <v>0</v>
      </c>
      <c r="G46" s="17">
        <v>0</v>
      </c>
      <c r="H46" s="17">
        <v>-378000</v>
      </c>
      <c r="I46" s="17">
        <v>0</v>
      </c>
      <c r="J46" s="17">
        <v>0</v>
      </c>
      <c r="K46" s="30">
        <f t="shared" si="13"/>
        <v>-864000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485447.07</v>
      </c>
      <c r="C54" s="27">
        <f t="shared" si="15"/>
        <v>483407.96</v>
      </c>
      <c r="D54" s="27">
        <f t="shared" si="15"/>
        <v>171891.09999999998</v>
      </c>
      <c r="E54" s="27">
        <f t="shared" si="15"/>
        <v>330367.4</v>
      </c>
      <c r="F54" s="27">
        <f t="shared" si="15"/>
        <v>417927.45999999996</v>
      </c>
      <c r="G54" s="27">
        <f t="shared" si="15"/>
        <v>485242.30000000005</v>
      </c>
      <c r="H54" s="27">
        <f t="shared" si="15"/>
        <v>87966.25000000006</v>
      </c>
      <c r="I54" s="27">
        <f t="shared" si="15"/>
        <v>556433.0899999999</v>
      </c>
      <c r="J54" s="27">
        <f t="shared" si="15"/>
        <v>144224.82</v>
      </c>
      <c r="K54" s="20">
        <f>SUM(B54:J54)</f>
        <v>3162907.4499999997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485447.07</v>
      </c>
      <c r="C60" s="10">
        <f t="shared" si="17"/>
        <v>483407.9693558034</v>
      </c>
      <c r="D60" s="10">
        <f t="shared" si="17"/>
        <v>171891.09313483455</v>
      </c>
      <c r="E60" s="10">
        <f t="shared" si="17"/>
        <v>330367.40549849346</v>
      </c>
      <c r="F60" s="10">
        <f t="shared" si="17"/>
        <v>417927.46670687216</v>
      </c>
      <c r="G60" s="10">
        <f t="shared" si="17"/>
        <v>485242.2991173367</v>
      </c>
      <c r="H60" s="10">
        <f t="shared" si="17"/>
        <v>87966.24327998882</v>
      </c>
      <c r="I60" s="10">
        <f>SUM(I61:I73)</f>
        <v>556433.09</v>
      </c>
      <c r="J60" s="10">
        <f t="shared" si="17"/>
        <v>144224.8339174288</v>
      </c>
      <c r="K60" s="5">
        <f>SUM(K61:K73)</f>
        <v>3162907.4710107576</v>
      </c>
      <c r="L60" s="9"/>
    </row>
    <row r="61" spans="1:12" ht="16.5" customHeight="1">
      <c r="A61" s="7" t="s">
        <v>56</v>
      </c>
      <c r="B61" s="8">
        <v>424523.46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424523.46</v>
      </c>
      <c r="L61"/>
    </row>
    <row r="62" spans="1:12" ht="16.5" customHeight="1">
      <c r="A62" s="7" t="s">
        <v>57</v>
      </c>
      <c r="B62" s="8">
        <v>60923.61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60923.61</v>
      </c>
      <c r="L62"/>
    </row>
    <row r="63" spans="1:12" ht="16.5" customHeight="1">
      <c r="A63" s="7" t="s">
        <v>4</v>
      </c>
      <c r="B63" s="6">
        <v>0</v>
      </c>
      <c r="C63" s="8">
        <v>483407.9693558034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483407.9693558034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171891.09313483455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171891.09313483455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330367.40549849346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330367.40549849346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417927.46670687216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417927.46670687216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485242.2991173367</v>
      </c>
      <c r="H67" s="6">
        <v>0</v>
      </c>
      <c r="I67" s="6">
        <v>0</v>
      </c>
      <c r="J67" s="6">
        <v>0</v>
      </c>
      <c r="K67" s="5">
        <f t="shared" si="18"/>
        <v>485242.2991173367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87966.24327998882</v>
      </c>
      <c r="I68" s="6">
        <v>0</v>
      </c>
      <c r="J68" s="6">
        <v>0</v>
      </c>
      <c r="K68" s="5">
        <f t="shared" si="18"/>
        <v>87966.24327998882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211166.36</v>
      </c>
      <c r="J70" s="6">
        <v>0</v>
      </c>
      <c r="K70" s="5">
        <f t="shared" si="18"/>
        <v>211166.36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345266.73</v>
      </c>
      <c r="J71" s="6">
        <v>0</v>
      </c>
      <c r="K71" s="5">
        <f t="shared" si="18"/>
        <v>345266.73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144224.8339174288</v>
      </c>
      <c r="K72" s="5">
        <f t="shared" si="18"/>
        <v>144224.8339174288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2023-04-13T18:58:54Z</dcterms:modified>
  <cp:category/>
  <cp:version/>
  <cp:contentType/>
  <cp:contentStatus/>
</cp:coreProperties>
</file>