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<sst xmlns="http://schemas.openxmlformats.org/spreadsheetml/2006/main" count="83" uniqueCount="82">
  <si>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</si>
  <si>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</si>
  <si>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</si>
  <si>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</si>
  <si>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</si>
  <si>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</si>
  <si>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</si>
  <si>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</si>
  <si>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</si>
  <si>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</si>
  <si>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</si>
  <si>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</si>
  <si>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</si>
  <si>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</si>
  <si>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</si>
  <si>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</si>
  <si>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</si>
  <si>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</si>
  <si>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</si>
  <si>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</si>
  <si>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</si>
  <si>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</si>
  <si>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</si>
  <si>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</si>
  <si>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</si>
  <si>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</si>
  <si>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</si>
  <si>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</si>
  <si>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</si>
  <si>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</si>
  <si>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</si>
  <si>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</si>
  <si>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</si>
  <si>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</si>
  <si>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</si>
  <si>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</si>
  <si>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</si>
  <si>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</si>
  <si>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</si>
  <si>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</si>
  <si>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</si>
  <si>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</si>
  <si>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</si>
  <si>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</si>
  <si>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</si>
  <si>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</si>
  <si>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</si>
  <si>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</si>
  <si>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</si>
  <si>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</si>
  <si>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</si>
  <si>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</si>
  <si>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</si>
  <si>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</si>
  <si>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</si>
  <si>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</si>
  <si>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</si>
  <si>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</si>
  <si>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</si>
  <si>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</si>
  <si>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</si>
  <si>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</si>
  <si>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</si>
  <si>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</si>
  <si>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</si>
  <si>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</si>
  <si>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</si>
  <si>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</si>
  <si>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</si>
  <si>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</si>
  <si>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</si>
  <si>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</si>
  <si>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</si>
  <si>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</si>
  <si>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</si>
  <si>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</si>
  <si>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</si>
  <si>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</si>
  <si>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</si>
  <si>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06/04/23 - VENCIMENTO 14/04/23</t>
  </si>
  <si>
    <t>5.3. Revisão de Remuneração pelo Transporte Coletivo ¹</t>
  </si>
  <si>
    <t>¹ Tarifa de combustível e fator de transição de 01/03 a 05/04/23.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</si>
</sst>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340692</v>
      </c>
      <c r="C7" s="46">
        <f aca="true" t="shared" si="0" ref="C7:J7">+C8+C11</f>
        <v>267083</v>
      </c>
      <c r="D7" s="46">
        <f t="shared" si="0"/>
        <v>345642</v>
      </c>
      <c r="E7" s="46">
        <f t="shared" si="0"/>
        <v>188555</v>
      </c>
      <c r="F7" s="46">
        <f t="shared" si="0"/>
        <v>243828</v>
      </c>
      <c r="G7" s="46">
        <f t="shared" si="0"/>
        <v>239575</v>
      </c>
      <c r="H7" s="46">
        <f t="shared" si="0"/>
        <v>271562</v>
      </c>
      <c r="I7" s="46">
        <f t="shared" si="0"/>
        <v>379808</v>
      </c>
      <c r="J7" s="46">
        <f t="shared" si="0"/>
        <v>121915</v>
      </c>
      <c r="K7" s="38">
        <f aca="true" t="shared" si="1" ref="K7:K13">SUM(B7:J7)</f>
        <v>2398660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18231</v>
      </c>
      <c r="C8" s="44">
        <f t="shared" si="2"/>
        <v>17467</v>
      </c>
      <c r="D8" s="44">
        <f t="shared" si="2"/>
        <v>18496</v>
      </c>
      <c r="E8" s="44">
        <f t="shared" si="2"/>
        <v>12499</v>
      </c>
      <c r="F8" s="44">
        <f t="shared" si="2"/>
        <v>13357</v>
      </c>
      <c r="G8" s="44">
        <f t="shared" si="2"/>
        <v>7415</v>
      </c>
      <c r="H8" s="44">
        <f t="shared" si="2"/>
        <v>6670</v>
      </c>
      <c r="I8" s="44">
        <f t="shared" si="2"/>
        <v>19278</v>
      </c>
      <c r="J8" s="44">
        <f t="shared" si="2"/>
        <v>3877</v>
      </c>
      <c r="K8" s="38">
        <f t="shared" si="1"/>
        <v>117290</v>
      </c>
      <c r="L8"/>
      <c r="M8"/>
      <c r="N8"/>
    </row>
    <row r="9" spans="1:14" ht="16.5" customHeight="1">
      <c r="A9" s="22" t="s">
        <v>31</v>
      </c>
      <c r="B9" s="44">
        <v>18162</v>
      </c>
      <c r="C9" s="44">
        <v>17464</v>
      </c>
      <c r="D9" s="44">
        <v>18492</v>
      </c>
      <c r="E9" s="44">
        <v>12312</v>
      </c>
      <c r="F9" s="44">
        <v>13349</v>
      </c>
      <c r="G9" s="44">
        <v>7412</v>
      </c>
      <c r="H9" s="44">
        <v>6670</v>
      </c>
      <c r="I9" s="44">
        <v>19228</v>
      </c>
      <c r="J9" s="44">
        <v>3877</v>
      </c>
      <c r="K9" s="38">
        <f t="shared" si="1"/>
        <v>116966</v>
      </c>
      <c r="L9"/>
      <c r="M9"/>
      <c r="N9"/>
    </row>
    <row r="10" spans="1:14" ht="16.5" customHeight="1">
      <c r="A10" s="22" t="s">
        <v>30</v>
      </c>
      <c r="B10" s="44">
        <v>69</v>
      </c>
      <c r="C10" s="44">
        <v>3</v>
      </c>
      <c r="D10" s="44">
        <v>4</v>
      </c>
      <c r="E10" s="44">
        <v>187</v>
      </c>
      <c r="F10" s="44">
        <v>8</v>
      </c>
      <c r="G10" s="44">
        <v>3</v>
      </c>
      <c r="H10" s="44">
        <v>0</v>
      </c>
      <c r="I10" s="44">
        <v>50</v>
      </c>
      <c r="J10" s="44">
        <v>0</v>
      </c>
      <c r="K10" s="38">
        <f t="shared" si="1"/>
        <v>324</v>
      </c>
      <c r="L10"/>
      <c r="M10"/>
      <c r="N10"/>
    </row>
    <row r="11" spans="1:14" ht="16.5" customHeight="1">
      <c r="A11" s="43" t="s">
        <v>66</v>
      </c>
      <c r="B11" s="42">
        <v>322461</v>
      </c>
      <c r="C11" s="42">
        <v>249616</v>
      </c>
      <c r="D11" s="42">
        <v>327146</v>
      </c>
      <c r="E11" s="42">
        <v>176056</v>
      </c>
      <c r="F11" s="42">
        <v>230471</v>
      </c>
      <c r="G11" s="42">
        <v>232160</v>
      </c>
      <c r="H11" s="42">
        <v>264892</v>
      </c>
      <c r="I11" s="42">
        <v>360530</v>
      </c>
      <c r="J11" s="42">
        <v>118038</v>
      </c>
      <c r="K11" s="38">
        <f t="shared" si="1"/>
        <v>2281370</v>
      </c>
      <c r="L11" s="59"/>
      <c r="M11" s="59"/>
      <c r="N11" s="59"/>
    </row>
    <row r="12" spans="1:14" ht="16.5" customHeight="1">
      <c r="A12" s="22" t="s">
        <v>78</v>
      </c>
      <c r="B12" s="42">
        <v>22957</v>
      </c>
      <c r="C12" s="42">
        <v>19851</v>
      </c>
      <c r="D12" s="42">
        <v>26202</v>
      </c>
      <c r="E12" s="42">
        <v>17186</v>
      </c>
      <c r="F12" s="42">
        <v>14639</v>
      </c>
      <c r="G12" s="42">
        <v>13678</v>
      </c>
      <c r="H12" s="42">
        <v>13591</v>
      </c>
      <c r="I12" s="42">
        <v>19753</v>
      </c>
      <c r="J12" s="42">
        <v>5052</v>
      </c>
      <c r="K12" s="38">
        <f t="shared" si="1"/>
        <v>152909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299504</v>
      </c>
      <c r="C13" s="42">
        <f>+C11-C12</f>
        <v>229765</v>
      </c>
      <c r="D13" s="42">
        <f>+D11-D12</f>
        <v>300944</v>
      </c>
      <c r="E13" s="42">
        <f aca="true" t="shared" si="3" ref="E13:J13">+E11-E12</f>
        <v>158870</v>
      </c>
      <c r="F13" s="42">
        <f t="shared" si="3"/>
        <v>215832</v>
      </c>
      <c r="G13" s="42">
        <f t="shared" si="3"/>
        <v>218482</v>
      </c>
      <c r="H13" s="42">
        <f t="shared" si="3"/>
        <v>251301</v>
      </c>
      <c r="I13" s="42">
        <f t="shared" si="3"/>
        <v>340777</v>
      </c>
      <c r="J13" s="42">
        <f t="shared" si="3"/>
        <v>112986</v>
      </c>
      <c r="K13" s="38">
        <f t="shared" si="1"/>
        <v>2128461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1.136885047850137</v>
      </c>
      <c r="C18" s="39">
        <v>1.239825323352879</v>
      </c>
      <c r="D18" s="39">
        <v>1.084635549665894</v>
      </c>
      <c r="E18" s="39">
        <v>1.404390224781866</v>
      </c>
      <c r="F18" s="39">
        <v>1.025323414604051</v>
      </c>
      <c r="G18" s="39">
        <v>1.121848561612035</v>
      </c>
      <c r="H18" s="39">
        <v>1.132097771152243</v>
      </c>
      <c r="I18" s="39">
        <v>1.115207489567391</v>
      </c>
      <c r="J18" s="39">
        <v>1.080405424287042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1791804.2300000002</v>
      </c>
      <c r="C20" s="36">
        <f aca="true" t="shared" si="4" ref="C20:J20">SUM(C21:C28)</f>
        <v>1681482.2300000002</v>
      </c>
      <c r="D20" s="36">
        <f t="shared" si="4"/>
        <v>2112010.4</v>
      </c>
      <c r="E20" s="36">
        <f t="shared" si="4"/>
        <v>1299507.16</v>
      </c>
      <c r="F20" s="36">
        <f t="shared" si="4"/>
        <v>1295789.6800000002</v>
      </c>
      <c r="G20" s="36">
        <f t="shared" si="4"/>
        <v>1405717.47</v>
      </c>
      <c r="H20" s="36">
        <f t="shared" si="4"/>
        <v>1286551.9700000002</v>
      </c>
      <c r="I20" s="36">
        <f t="shared" si="4"/>
        <v>1802764.97</v>
      </c>
      <c r="J20" s="36">
        <f t="shared" si="4"/>
        <v>629449.3800000001</v>
      </c>
      <c r="K20" s="36">
        <f aca="true" t="shared" si="5" ref="K20:K28">SUM(B20:J20)</f>
        <v>13305077.490000004</v>
      </c>
      <c r="L20"/>
      <c r="M20"/>
      <c r="N20"/>
    </row>
    <row r="21" spans="1:14" ht="16.5" customHeight="1">
      <c r="A21" s="35" t="s">
        <v>27</v>
      </c>
      <c r="B21" s="58">
        <f>ROUND((B15+B16)*B7,2)</f>
        <v>1520849.09</v>
      </c>
      <c r="C21" s="58">
        <f>ROUND((C15+C16)*C7,2)</f>
        <v>1309828.45</v>
      </c>
      <c r="D21" s="58">
        <f aca="true" t="shared" si="6" ref="D21:J21">ROUND((D15+D16)*D7,2)</f>
        <v>1879082.73</v>
      </c>
      <c r="E21" s="58">
        <f t="shared" si="6"/>
        <v>891242.92</v>
      </c>
      <c r="F21" s="58">
        <f t="shared" si="6"/>
        <v>1219652.04</v>
      </c>
      <c r="G21" s="58">
        <f t="shared" si="6"/>
        <v>1210524.56</v>
      </c>
      <c r="H21" s="58">
        <f t="shared" si="6"/>
        <v>1092521.08</v>
      </c>
      <c r="I21" s="58">
        <f t="shared" si="6"/>
        <v>1543501.73</v>
      </c>
      <c r="J21" s="58">
        <f t="shared" si="6"/>
        <v>560601.74</v>
      </c>
      <c r="K21" s="30">
        <f t="shared" si="5"/>
        <v>11227804.34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208181.5</v>
      </c>
      <c r="C22" s="30">
        <f t="shared" si="7"/>
        <v>314130.03</v>
      </c>
      <c r="D22" s="30">
        <f t="shared" si="7"/>
        <v>159037.2</v>
      </c>
      <c r="E22" s="30">
        <f t="shared" si="7"/>
        <v>360409.92</v>
      </c>
      <c r="F22" s="30">
        <f t="shared" si="7"/>
        <v>30885.75</v>
      </c>
      <c r="G22" s="30">
        <f t="shared" si="7"/>
        <v>147500.68</v>
      </c>
      <c r="H22" s="30">
        <f t="shared" si="7"/>
        <v>144319.6</v>
      </c>
      <c r="I22" s="30">
        <f t="shared" si="7"/>
        <v>177822.96</v>
      </c>
      <c r="J22" s="30">
        <f t="shared" si="7"/>
        <v>45075.42</v>
      </c>
      <c r="K22" s="30">
        <f t="shared" si="5"/>
        <v>1587363.0599999998</v>
      </c>
      <c r="L22"/>
      <c r="M22"/>
      <c r="N22"/>
    </row>
    <row r="23" spans="1:14" ht="16.5" customHeight="1">
      <c r="A23" s="18" t="s">
        <v>25</v>
      </c>
      <c r="B23" s="30">
        <v>58376.34</v>
      </c>
      <c r="C23" s="30">
        <v>51548.59</v>
      </c>
      <c r="D23" s="30">
        <v>65565.46</v>
      </c>
      <c r="E23" s="30">
        <v>42510.44</v>
      </c>
      <c r="F23" s="30">
        <v>41646.19</v>
      </c>
      <c r="G23" s="30">
        <v>43915.82</v>
      </c>
      <c r="H23" s="30">
        <v>44234.99</v>
      </c>
      <c r="I23" s="30">
        <v>75202.1</v>
      </c>
      <c r="J23" s="30">
        <v>21062.16</v>
      </c>
      <c r="K23" s="30">
        <f t="shared" si="5"/>
        <v>444062.09</v>
      </c>
      <c r="L23"/>
      <c r="M23"/>
      <c r="N23"/>
    </row>
    <row r="24" spans="1:14" ht="16.5" customHeight="1">
      <c r="A24" s="18" t="s">
        <v>24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1370.25</v>
      </c>
      <c r="C26" s="30">
        <v>1284.11</v>
      </c>
      <c r="D26" s="30">
        <v>1615.23</v>
      </c>
      <c r="E26" s="30">
        <v>993.37</v>
      </c>
      <c r="F26" s="30">
        <v>990.67</v>
      </c>
      <c r="G26" s="30">
        <v>1074.13</v>
      </c>
      <c r="H26" s="30">
        <v>982.6</v>
      </c>
      <c r="I26" s="30">
        <v>1378.33</v>
      </c>
      <c r="J26" s="30">
        <v>481.88</v>
      </c>
      <c r="K26" s="30">
        <f t="shared" si="5"/>
        <v>10170.57</v>
      </c>
      <c r="L26" s="59"/>
      <c r="M26" s="59"/>
      <c r="N26" s="59"/>
    </row>
    <row r="27" spans="1:14" ht="16.5" customHeight="1">
      <c r="A27" s="18" t="s">
        <v>76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77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676.95</v>
      </c>
      <c r="H28" s="30">
        <v>683.81</v>
      </c>
      <c r="I28" s="30">
        <v>981.44</v>
      </c>
      <c r="J28" s="30">
        <v>324.18</v>
      </c>
      <c r="K28" s="30">
        <f t="shared" si="5"/>
        <v>6530.25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-437663.49</v>
      </c>
      <c r="C31" s="30">
        <f t="shared" si="8"/>
        <v>-380571.58</v>
      </c>
      <c r="D31" s="30">
        <f t="shared" si="8"/>
        <v>-487476.41000000003</v>
      </c>
      <c r="E31" s="30">
        <f t="shared" si="8"/>
        <v>-328862.52</v>
      </c>
      <c r="F31" s="30">
        <f t="shared" si="8"/>
        <v>-294751.95999999996</v>
      </c>
      <c r="G31" s="30">
        <f t="shared" si="8"/>
        <v>-366468.02</v>
      </c>
      <c r="H31" s="30">
        <f t="shared" si="8"/>
        <v>-268556.86</v>
      </c>
      <c r="I31" s="30">
        <f t="shared" si="8"/>
        <v>-426699.05000000005</v>
      </c>
      <c r="J31" s="30">
        <f t="shared" si="8"/>
        <v>-136528.97</v>
      </c>
      <c r="K31" s="30">
        <f aca="true" t="shared" si="9" ref="K31:K39">SUM(B31:J31)</f>
        <v>-3127578.86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-122520.45000000001</v>
      </c>
      <c r="C32" s="30">
        <f t="shared" si="10"/>
        <v>-83301.90000000001</v>
      </c>
      <c r="D32" s="30">
        <f t="shared" si="10"/>
        <v>-94960.8</v>
      </c>
      <c r="E32" s="30">
        <f t="shared" si="10"/>
        <v>-102664.86</v>
      </c>
      <c r="F32" s="30">
        <f t="shared" si="10"/>
        <v>-58735.6</v>
      </c>
      <c r="G32" s="30">
        <f t="shared" si="10"/>
        <v>-95761.45</v>
      </c>
      <c r="H32" s="30">
        <f t="shared" si="10"/>
        <v>-42776.7</v>
      </c>
      <c r="I32" s="30">
        <f t="shared" si="10"/>
        <v>-105559.5</v>
      </c>
      <c r="J32" s="30">
        <f t="shared" si="10"/>
        <v>-23523.9</v>
      </c>
      <c r="K32" s="30">
        <f t="shared" si="9"/>
        <v>-729805.1599999999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-79912.8</v>
      </c>
      <c r="C33" s="30">
        <f t="shared" si="11"/>
        <v>-76841.6</v>
      </c>
      <c r="D33" s="30">
        <f t="shared" si="11"/>
        <v>-81364.8</v>
      </c>
      <c r="E33" s="30">
        <f t="shared" si="11"/>
        <v>-54172.8</v>
      </c>
      <c r="F33" s="30">
        <f t="shared" si="11"/>
        <v>-58735.6</v>
      </c>
      <c r="G33" s="30">
        <f t="shared" si="11"/>
        <v>-32612.8</v>
      </c>
      <c r="H33" s="30">
        <f t="shared" si="11"/>
        <v>-29348</v>
      </c>
      <c r="I33" s="30">
        <f t="shared" si="11"/>
        <v>-84603.2</v>
      </c>
      <c r="J33" s="30">
        <f t="shared" si="11"/>
        <v>-17058.8</v>
      </c>
      <c r="K33" s="30">
        <f t="shared" si="9"/>
        <v>-514650.39999999997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-42607.65</v>
      </c>
      <c r="C36" s="30">
        <v>-6460.3</v>
      </c>
      <c r="D36" s="30">
        <v>-13596</v>
      </c>
      <c r="E36" s="30">
        <v>-48492.06</v>
      </c>
      <c r="F36" s="26">
        <v>0</v>
      </c>
      <c r="G36" s="30">
        <v>-63148.65</v>
      </c>
      <c r="H36" s="30">
        <v>-13428.7</v>
      </c>
      <c r="I36" s="30">
        <v>-20956.3</v>
      </c>
      <c r="J36" s="30">
        <v>-6465.1</v>
      </c>
      <c r="K36" s="30">
        <f t="shared" si="9"/>
        <v>-215154.76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-4966.65</v>
      </c>
      <c r="C37" s="27">
        <f t="shared" si="12"/>
        <v>-6023.97</v>
      </c>
      <c r="D37" s="27">
        <f t="shared" si="12"/>
        <v>-23128.530000000028</v>
      </c>
      <c r="E37" s="27">
        <f t="shared" si="12"/>
        <v>-4587.51</v>
      </c>
      <c r="F37" s="27">
        <f t="shared" si="12"/>
        <v>-9045.65</v>
      </c>
      <c r="G37" s="27">
        <f t="shared" si="12"/>
        <v>-20486.07</v>
      </c>
      <c r="H37" s="27">
        <f t="shared" si="12"/>
        <v>0</v>
      </c>
      <c r="I37" s="27">
        <f t="shared" si="12"/>
        <v>-9733.22</v>
      </c>
      <c r="J37" s="27">
        <f t="shared" si="12"/>
        <v>-7284.65</v>
      </c>
      <c r="K37" s="30">
        <f t="shared" si="9"/>
        <v>-85256.25000000003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15</v>
      </c>
      <c r="B39" s="27">
        <v>-4966.65</v>
      </c>
      <c r="C39" s="27">
        <v>-6023.97</v>
      </c>
      <c r="D39" s="27">
        <v>0</v>
      </c>
      <c r="E39" s="27">
        <v>-4587.51</v>
      </c>
      <c r="F39" s="27">
        <v>-9045.65</v>
      </c>
      <c r="G39" s="27">
        <v>-20486.07</v>
      </c>
      <c r="H39" s="27">
        <v>0</v>
      </c>
      <c r="I39" s="27">
        <v>-9733.22</v>
      </c>
      <c r="J39" s="27">
        <v>-589.06</v>
      </c>
      <c r="K39" s="30">
        <f t="shared" si="9"/>
        <v>-55432.13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27">
        <v>-310176.39</v>
      </c>
      <c r="C49" s="27">
        <v>-291245.71</v>
      </c>
      <c r="D49" s="27">
        <v>-369387.08</v>
      </c>
      <c r="E49" s="27">
        <v>-221610.15</v>
      </c>
      <c r="F49" s="27">
        <v>-226970.71</v>
      </c>
      <c r="G49" s="27">
        <v>-250220.5</v>
      </c>
      <c r="H49" s="27">
        <v>-225780.16</v>
      </c>
      <c r="I49" s="27">
        <v>-311406.33</v>
      </c>
      <c r="J49" s="27">
        <v>-105720.42</v>
      </c>
      <c r="K49" s="30">
        <f t="shared" si="13"/>
        <v>-2312517.4499999997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1354140.7400000002</v>
      </c>
      <c r="C54" s="27">
        <f t="shared" si="15"/>
        <v>1300910.6500000001</v>
      </c>
      <c r="D54" s="27">
        <f t="shared" si="15"/>
        <v>1624533.9899999998</v>
      </c>
      <c r="E54" s="27">
        <f t="shared" si="15"/>
        <v>970644.6399999999</v>
      </c>
      <c r="F54" s="27">
        <f t="shared" si="15"/>
        <v>1001037.7200000002</v>
      </c>
      <c r="G54" s="27">
        <f t="shared" si="15"/>
        <v>1039249.45</v>
      </c>
      <c r="H54" s="27">
        <f t="shared" si="15"/>
        <v>1017995.1100000002</v>
      </c>
      <c r="I54" s="27">
        <f t="shared" si="15"/>
        <v>1376065.92</v>
      </c>
      <c r="J54" s="27">
        <f t="shared" si="15"/>
        <v>492920.41000000015</v>
      </c>
      <c r="K54" s="20">
        <f>SUM(B54:J54)</f>
        <v>10177498.63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1354140.74</v>
      </c>
      <c r="C60" s="10">
        <f t="shared" si="17"/>
        <v>1300910.6422903202</v>
      </c>
      <c r="D60" s="10">
        <f t="shared" si="17"/>
        <v>1624533.9887569095</v>
      </c>
      <c r="E60" s="10">
        <f t="shared" si="17"/>
        <v>970644.6445137546</v>
      </c>
      <c r="F60" s="10">
        <f t="shared" si="17"/>
        <v>1001037.7234104867</v>
      </c>
      <c r="G60" s="10">
        <f t="shared" si="17"/>
        <v>1039249.4482225629</v>
      </c>
      <c r="H60" s="10">
        <f t="shared" si="17"/>
        <v>1017995.125230806</v>
      </c>
      <c r="I60" s="10">
        <f>SUM(I61:I73)</f>
        <v>1376065.92</v>
      </c>
      <c r="J60" s="10">
        <f t="shared" si="17"/>
        <v>492920.4141339949</v>
      </c>
      <c r="K60" s="5">
        <f>SUM(K61:K73)</f>
        <v>10177498.646558836</v>
      </c>
      <c r="L60" s="9"/>
    </row>
    <row r="61" spans="1:12" ht="16.5" customHeight="1">
      <c r="A61" s="7" t="s">
        <v>55</v>
      </c>
      <c r="B61" s="8">
        <v>1185956.46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1185956.46</v>
      </c>
      <c r="L61"/>
    </row>
    <row r="62" spans="1:12" ht="16.5" customHeight="1">
      <c r="A62" s="7" t="s">
        <v>56</v>
      </c>
      <c r="B62" s="8">
        <v>168184.28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168184.28</v>
      </c>
      <c r="L62"/>
    </row>
    <row r="63" spans="1:12" ht="16.5" customHeight="1">
      <c r="A63" s="7" t="s">
        <v>4</v>
      </c>
      <c r="B63" s="6">
        <v>0</v>
      </c>
      <c r="C63" s="8">
        <v>1300910.6422903202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1300910.6422903202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1624533.9887569095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1624533.9887569095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970644.6445137546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970644.6445137546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1001037.7234104867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1001037.7234104867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1039249.4482225629</v>
      </c>
      <c r="H67" s="6">
        <v>0</v>
      </c>
      <c r="I67" s="6">
        <v>0</v>
      </c>
      <c r="J67" s="6">
        <v>0</v>
      </c>
      <c r="K67" s="5">
        <f t="shared" si="18"/>
        <v>1039249.4482225629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1017995.125230806</v>
      </c>
      <c r="I68" s="6">
        <v>0</v>
      </c>
      <c r="J68" s="6">
        <v>0</v>
      </c>
      <c r="K68" s="5">
        <f t="shared" si="18"/>
        <v>1017995.125230806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498686.29</v>
      </c>
      <c r="J70" s="6">
        <v>0</v>
      </c>
      <c r="K70" s="5">
        <f t="shared" si="18"/>
        <v>498686.29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877379.63</v>
      </c>
      <c r="J71" s="6">
        <v>0</v>
      </c>
      <c r="K71" s="5">
        <f t="shared" si="18"/>
        <v>877379.63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492920.4141339949</v>
      </c>
      <c r="K72" s="5">
        <f t="shared" si="18"/>
        <v>492920.4141339949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2023-04-13T18:55:10Z</dcterms:modified>
  <cp:category/>
  <cp:version/>
  <cp:contentType/>
  <cp:contentStatus/>
</cp:coreProperties>
</file>