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<sst xmlns="http://schemas.openxmlformats.org/spreadsheetml/2006/main" count="82" uniqueCount="81">
  <si>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</si>
  <si>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</si>
  <si>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</si>
  <si>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</si>
  <si>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</si>
  <si>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</si>
  <si>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</si>
  <si>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</si>
  <si>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</si>
  <si>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</si>
  <si>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</si>
  <si>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</si>
  <si>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</si>
  <si>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</si>
  <si>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</si>
  <si>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</si>
  <si>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</si>
  <si>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</si>
  <si>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</si>
  <si>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</si>
  <si>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</si>
  <si>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</si>
  <si>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</si>
  <si>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</si>
  <si>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</si>
  <si>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</si>
  <si>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</si>
  <si>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</si>
  <si>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</si>
  <si>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</si>
  <si>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</si>
  <si>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</si>
  <si>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</si>
  <si>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</si>
  <si>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</si>
  <si>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</si>
  <si>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</si>
  <si>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</si>
  <si>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</si>
  <si>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</si>
  <si>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</si>
  <si>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</si>
  <si>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</si>
  <si>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</si>
  <si>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</si>
  <si>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</si>
  <si>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</si>
  <si>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</si>
  <si>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</si>
  <si>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</si>
  <si>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</si>
  <si>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</si>
  <si>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</si>
  <si>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</si>
  <si>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</si>
  <si>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</si>
  <si>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</si>
  <si>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</si>
  <si>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</si>
  <si>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</si>
  <si>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</si>
  <si>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</si>
  <si>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</si>
  <si>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</si>
  <si>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</si>
  <si>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</si>
  <si>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</si>
  <si>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</si>
  <si>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</si>
  <si>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</si>
  <si>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</si>
  <si>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</si>
  <si>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</si>
  <si>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</si>
  <si>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</si>
  <si>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</si>
  <si>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</si>
  <si>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</si>
  <si>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</si>
  <si>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</si>
  <si>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02/04/23 - VENCIMENTO 10/04/23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</si>
</sst>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94527</v>
      </c>
      <c r="C7" s="46">
        <f aca="true" t="shared" si="0" ref="C7:J7">+C8+C11</f>
        <v>67680</v>
      </c>
      <c r="D7" s="46">
        <f t="shared" si="0"/>
        <v>99815</v>
      </c>
      <c r="E7" s="46">
        <f t="shared" si="0"/>
        <v>47412</v>
      </c>
      <c r="F7" s="46">
        <f t="shared" si="0"/>
        <v>79793</v>
      </c>
      <c r="G7" s="46">
        <f t="shared" si="0"/>
        <v>75641</v>
      </c>
      <c r="H7" s="46">
        <f t="shared" si="0"/>
        <v>89994</v>
      </c>
      <c r="I7" s="46">
        <f t="shared" si="0"/>
        <v>118612</v>
      </c>
      <c r="J7" s="46">
        <f t="shared" si="0"/>
        <v>27087</v>
      </c>
      <c r="K7" s="38">
        <f aca="true" t="shared" si="1" ref="K7:K13">SUM(B7:J7)</f>
        <v>700561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6607</v>
      </c>
      <c r="C8" s="44">
        <f t="shared" si="2"/>
        <v>6122</v>
      </c>
      <c r="D8" s="44">
        <f t="shared" si="2"/>
        <v>7580</v>
      </c>
      <c r="E8" s="44">
        <f t="shared" si="2"/>
        <v>3877</v>
      </c>
      <c r="F8" s="44">
        <f t="shared" si="2"/>
        <v>5356</v>
      </c>
      <c r="G8" s="44">
        <f t="shared" si="2"/>
        <v>3231</v>
      </c>
      <c r="H8" s="44">
        <f t="shared" si="2"/>
        <v>2987</v>
      </c>
      <c r="I8" s="44">
        <f t="shared" si="2"/>
        <v>7743</v>
      </c>
      <c r="J8" s="44">
        <f t="shared" si="2"/>
        <v>967</v>
      </c>
      <c r="K8" s="38">
        <f t="shared" si="1"/>
        <v>44470</v>
      </c>
      <c r="L8"/>
      <c r="M8"/>
      <c r="N8"/>
    </row>
    <row r="9" spans="1:14" ht="16.5" customHeight="1">
      <c r="A9" s="22" t="s">
        <v>32</v>
      </c>
      <c r="B9" s="44">
        <v>6599</v>
      </c>
      <c r="C9" s="44">
        <v>6122</v>
      </c>
      <c r="D9" s="44">
        <v>7580</v>
      </c>
      <c r="E9" s="44">
        <v>3813</v>
      </c>
      <c r="F9" s="44">
        <v>5348</v>
      </c>
      <c r="G9" s="44">
        <v>3231</v>
      </c>
      <c r="H9" s="44">
        <v>2987</v>
      </c>
      <c r="I9" s="44">
        <v>7739</v>
      </c>
      <c r="J9" s="44">
        <v>967</v>
      </c>
      <c r="K9" s="38">
        <f t="shared" si="1"/>
        <v>44386</v>
      </c>
      <c r="L9"/>
      <c r="M9"/>
      <c r="N9"/>
    </row>
    <row r="10" spans="1:14" ht="16.5" customHeight="1">
      <c r="A10" s="22" t="s">
        <v>31</v>
      </c>
      <c r="B10" s="44">
        <v>8</v>
      </c>
      <c r="C10" s="44">
        <v>0</v>
      </c>
      <c r="D10" s="44">
        <v>0</v>
      </c>
      <c r="E10" s="44">
        <v>64</v>
      </c>
      <c r="F10" s="44">
        <v>8</v>
      </c>
      <c r="G10" s="44">
        <v>0</v>
      </c>
      <c r="H10" s="44">
        <v>0</v>
      </c>
      <c r="I10" s="44">
        <v>4</v>
      </c>
      <c r="J10" s="44">
        <v>0</v>
      </c>
      <c r="K10" s="38">
        <f t="shared" si="1"/>
        <v>84</v>
      </c>
      <c r="L10"/>
      <c r="M10"/>
      <c r="N10"/>
    </row>
    <row r="11" spans="1:14" ht="16.5" customHeight="1">
      <c r="A11" s="43" t="s">
        <v>67</v>
      </c>
      <c r="B11" s="42">
        <v>87920</v>
      </c>
      <c r="C11" s="42">
        <v>61558</v>
      </c>
      <c r="D11" s="42">
        <v>92235</v>
      </c>
      <c r="E11" s="42">
        <v>43535</v>
      </c>
      <c r="F11" s="42">
        <v>74437</v>
      </c>
      <c r="G11" s="42">
        <v>72410</v>
      </c>
      <c r="H11" s="42">
        <v>87007</v>
      </c>
      <c r="I11" s="42">
        <v>110869</v>
      </c>
      <c r="J11" s="42">
        <v>26120</v>
      </c>
      <c r="K11" s="38">
        <f t="shared" si="1"/>
        <v>656091</v>
      </c>
      <c r="L11" s="59"/>
      <c r="M11" s="59"/>
      <c r="N11" s="59"/>
    </row>
    <row r="12" spans="1:14" ht="16.5" customHeight="1">
      <c r="A12" s="22" t="s">
        <v>79</v>
      </c>
      <c r="B12" s="42">
        <v>7814</v>
      </c>
      <c r="C12" s="42">
        <v>5832</v>
      </c>
      <c r="D12" s="42">
        <v>9529</v>
      </c>
      <c r="E12" s="42">
        <v>5517</v>
      </c>
      <c r="F12" s="42">
        <v>6097</v>
      </c>
      <c r="G12" s="42">
        <v>4825</v>
      </c>
      <c r="H12" s="42">
        <v>4902</v>
      </c>
      <c r="I12" s="42">
        <v>6797</v>
      </c>
      <c r="J12" s="42">
        <v>1207</v>
      </c>
      <c r="K12" s="38">
        <f t="shared" si="1"/>
        <v>52520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80106</v>
      </c>
      <c r="C13" s="42">
        <f>+C11-C12</f>
        <v>55726</v>
      </c>
      <c r="D13" s="42">
        <f>+D11-D12</f>
        <v>82706</v>
      </c>
      <c r="E13" s="42">
        <f aca="true" t="shared" si="3" ref="E13:J13">+E11-E12</f>
        <v>38018</v>
      </c>
      <c r="F13" s="42">
        <f t="shared" si="3"/>
        <v>68340</v>
      </c>
      <c r="G13" s="42">
        <f t="shared" si="3"/>
        <v>67585</v>
      </c>
      <c r="H13" s="42">
        <f t="shared" si="3"/>
        <v>82105</v>
      </c>
      <c r="I13" s="42">
        <f t="shared" si="3"/>
        <v>104072</v>
      </c>
      <c r="J13" s="42">
        <f t="shared" si="3"/>
        <v>24913</v>
      </c>
      <c r="K13" s="38">
        <f t="shared" si="1"/>
        <v>603571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1.052088852358122</v>
      </c>
      <c r="C18" s="39">
        <v>1.198203356473648</v>
      </c>
      <c r="D18" s="39">
        <v>1.089017190310308</v>
      </c>
      <c r="E18" s="39">
        <v>1.295677679524015</v>
      </c>
      <c r="F18" s="39">
        <v>1.028106495776645</v>
      </c>
      <c r="G18" s="39">
        <v>1.191524543785551</v>
      </c>
      <c r="H18" s="39">
        <v>1.137887568085018</v>
      </c>
      <c r="I18" s="39">
        <v>1.0718870586592</v>
      </c>
      <c r="J18" s="39">
        <v>1.042928860383805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473180.18</v>
      </c>
      <c r="C20" s="36">
        <f aca="true" t="shared" si="4" ref="C20:J20">SUM(C21:C28)</f>
        <v>430324.97</v>
      </c>
      <c r="D20" s="36">
        <f t="shared" si="4"/>
        <v>635556.1699999999</v>
      </c>
      <c r="E20" s="36">
        <f t="shared" si="4"/>
        <v>315817.76000000007</v>
      </c>
      <c r="F20" s="36">
        <f t="shared" si="4"/>
        <v>438409.8999999999</v>
      </c>
      <c r="G20" s="36">
        <f t="shared" si="4"/>
        <v>481165.04000000004</v>
      </c>
      <c r="H20" s="36">
        <f t="shared" si="4"/>
        <v>444601.69</v>
      </c>
      <c r="I20" s="36">
        <f t="shared" si="4"/>
        <v>562004.1799999999</v>
      </c>
      <c r="J20" s="36">
        <f t="shared" si="4"/>
        <v>143741.04</v>
      </c>
      <c r="K20" s="36">
        <f aca="true" t="shared" si="5" ref="K20:K28">SUM(B20:J20)</f>
        <v>3924800.9299999997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424530.21</v>
      </c>
      <c r="C21" s="58">
        <f>ROUND((C15+C16)*C7,2)</f>
        <v>333926.35</v>
      </c>
      <c r="D21" s="58">
        <f aca="true" t="shared" si="6" ref="D21:J21">ROUND((D15+D16)*D7,2)</f>
        <v>545938.14</v>
      </c>
      <c r="E21" s="58">
        <f t="shared" si="6"/>
        <v>225463.02</v>
      </c>
      <c r="F21" s="58">
        <f t="shared" si="6"/>
        <v>401550.29</v>
      </c>
      <c r="G21" s="58">
        <f t="shared" si="6"/>
        <v>384513.46</v>
      </c>
      <c r="H21" s="58">
        <f t="shared" si="6"/>
        <v>364250.72</v>
      </c>
      <c r="I21" s="58">
        <f t="shared" si="6"/>
        <v>484945.16</v>
      </c>
      <c r="J21" s="58">
        <f t="shared" si="6"/>
        <v>125309.88</v>
      </c>
      <c r="K21" s="30">
        <f t="shared" si="5"/>
        <v>3290427.2300000004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22113.29</v>
      </c>
      <c r="C22" s="30">
        <f t="shared" si="7"/>
        <v>66185.32</v>
      </c>
      <c r="D22" s="30">
        <f t="shared" si="7"/>
        <v>48597.88</v>
      </c>
      <c r="E22" s="30">
        <f t="shared" si="7"/>
        <v>66664.38</v>
      </c>
      <c r="F22" s="30">
        <f t="shared" si="7"/>
        <v>11286.17</v>
      </c>
      <c r="G22" s="30">
        <f t="shared" si="7"/>
        <v>73643.77</v>
      </c>
      <c r="H22" s="30">
        <f t="shared" si="7"/>
        <v>50225.65</v>
      </c>
      <c r="I22" s="30">
        <f t="shared" si="7"/>
        <v>34861.28</v>
      </c>
      <c r="J22" s="30">
        <f t="shared" si="7"/>
        <v>5379.41</v>
      </c>
      <c r="K22" s="30">
        <f t="shared" si="5"/>
        <v>378957.1500000001</v>
      </c>
      <c r="L22"/>
      <c r="M22"/>
      <c r="N22"/>
    </row>
    <row r="23" spans="1:14" ht="16.5" customHeight="1">
      <c r="A23" s="18" t="s">
        <v>26</v>
      </c>
      <c r="B23" s="30">
        <v>22358.17</v>
      </c>
      <c r="C23" s="30">
        <v>24475.04</v>
      </c>
      <c r="D23" s="30">
        <v>32765.13</v>
      </c>
      <c r="E23" s="30">
        <v>18576.52</v>
      </c>
      <c r="F23" s="30">
        <v>21892.36</v>
      </c>
      <c r="G23" s="30">
        <v>19134.49</v>
      </c>
      <c r="H23" s="30">
        <v>24549.12</v>
      </c>
      <c r="I23" s="30">
        <v>35970.33</v>
      </c>
      <c r="J23" s="30">
        <v>10473.6</v>
      </c>
      <c r="K23" s="30">
        <f t="shared" si="5"/>
        <v>210194.75999999998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1152.2</v>
      </c>
      <c r="C26" s="30">
        <v>1047.21</v>
      </c>
      <c r="D26" s="30">
        <v>1545.24</v>
      </c>
      <c r="E26" s="30">
        <v>767.23</v>
      </c>
      <c r="F26" s="30">
        <v>1066.05</v>
      </c>
      <c r="G26" s="30">
        <v>1171.04</v>
      </c>
      <c r="H26" s="30">
        <v>1082.2</v>
      </c>
      <c r="I26" s="30">
        <v>1367.56</v>
      </c>
      <c r="J26" s="30">
        <v>349.97</v>
      </c>
      <c r="K26" s="30">
        <f t="shared" si="5"/>
        <v>9548.699999999999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887.82</v>
      </c>
      <c r="C28" s="30">
        <v>817.04</v>
      </c>
      <c r="D28" s="30">
        <v>994</v>
      </c>
      <c r="E28" s="30">
        <v>566.27</v>
      </c>
      <c r="F28" s="30">
        <v>594.1</v>
      </c>
      <c r="G28" s="30">
        <v>676.95</v>
      </c>
      <c r="H28" s="30">
        <v>684.11</v>
      </c>
      <c r="I28" s="30">
        <v>981.44</v>
      </c>
      <c r="J28" s="30">
        <v>324.18</v>
      </c>
      <c r="K28" s="30">
        <f t="shared" si="5"/>
        <v>6525.91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-29035.6</v>
      </c>
      <c r="C31" s="30">
        <f t="shared" si="8"/>
        <v>-26936.8</v>
      </c>
      <c r="D31" s="30">
        <f t="shared" si="8"/>
        <v>-542480.53</v>
      </c>
      <c r="E31" s="30">
        <f t="shared" si="8"/>
        <v>-16777.2</v>
      </c>
      <c r="F31" s="30">
        <f t="shared" si="8"/>
        <v>-23531.2</v>
      </c>
      <c r="G31" s="30">
        <f t="shared" si="8"/>
        <v>-14216.4</v>
      </c>
      <c r="H31" s="30">
        <f t="shared" si="8"/>
        <v>-391142.8</v>
      </c>
      <c r="I31" s="30">
        <f t="shared" si="8"/>
        <v>-34051.6</v>
      </c>
      <c r="J31" s="30">
        <f t="shared" si="8"/>
        <v>-10950.39</v>
      </c>
      <c r="K31" s="30">
        <f aca="true" t="shared" si="9" ref="K31:K39">SUM(B31:J31)</f>
        <v>-1089122.52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-29035.6</v>
      </c>
      <c r="C32" s="30">
        <f t="shared" si="10"/>
        <v>-26936.8</v>
      </c>
      <c r="D32" s="30">
        <f t="shared" si="10"/>
        <v>-33352</v>
      </c>
      <c r="E32" s="30">
        <f t="shared" si="10"/>
        <v>-16777.2</v>
      </c>
      <c r="F32" s="30">
        <f t="shared" si="10"/>
        <v>-23531.2</v>
      </c>
      <c r="G32" s="30">
        <f t="shared" si="10"/>
        <v>-14216.4</v>
      </c>
      <c r="H32" s="30">
        <f t="shared" si="10"/>
        <v>-13142.8</v>
      </c>
      <c r="I32" s="30">
        <f t="shared" si="10"/>
        <v>-34051.6</v>
      </c>
      <c r="J32" s="30">
        <f t="shared" si="10"/>
        <v>-4254.8</v>
      </c>
      <c r="K32" s="30">
        <f t="shared" si="9"/>
        <v>-195298.39999999997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-29035.6</v>
      </c>
      <c r="C33" s="30">
        <f t="shared" si="11"/>
        <v>-26936.8</v>
      </c>
      <c r="D33" s="30">
        <f t="shared" si="11"/>
        <v>-33352</v>
      </c>
      <c r="E33" s="30">
        <f t="shared" si="11"/>
        <v>-16777.2</v>
      </c>
      <c r="F33" s="30">
        <f t="shared" si="11"/>
        <v>-23531.2</v>
      </c>
      <c r="G33" s="30">
        <f t="shared" si="11"/>
        <v>-14216.4</v>
      </c>
      <c r="H33" s="30">
        <f t="shared" si="11"/>
        <v>-13142.8</v>
      </c>
      <c r="I33" s="30">
        <f t="shared" si="11"/>
        <v>-34051.6</v>
      </c>
      <c r="J33" s="30">
        <f t="shared" si="11"/>
        <v>-4254.8</v>
      </c>
      <c r="K33" s="30">
        <f t="shared" si="9"/>
        <v>-195298.39999999997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444144.58</v>
      </c>
      <c r="C54" s="27">
        <f t="shared" si="15"/>
        <v>403388.17</v>
      </c>
      <c r="D54" s="27">
        <f t="shared" si="15"/>
        <v>93075.6399999999</v>
      </c>
      <c r="E54" s="27">
        <f t="shared" si="15"/>
        <v>299040.56000000006</v>
      </c>
      <c r="F54" s="27">
        <f t="shared" si="15"/>
        <v>414878.6999999999</v>
      </c>
      <c r="G54" s="27">
        <f t="shared" si="15"/>
        <v>466948.64</v>
      </c>
      <c r="H54" s="27">
        <f t="shared" si="15"/>
        <v>53458.890000000014</v>
      </c>
      <c r="I54" s="27">
        <f t="shared" si="15"/>
        <v>527952.58</v>
      </c>
      <c r="J54" s="27">
        <f t="shared" si="15"/>
        <v>132790.65000000002</v>
      </c>
      <c r="K54" s="20">
        <f>SUM(B54:J54)</f>
        <v>2835678.41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444144.58</v>
      </c>
      <c r="C60" s="10">
        <f t="shared" si="17"/>
        <v>403388.1733604012</v>
      </c>
      <c r="D60" s="10">
        <f t="shared" si="17"/>
        <v>93075.63930040796</v>
      </c>
      <c r="E60" s="10">
        <f t="shared" si="17"/>
        <v>299040.5625666621</v>
      </c>
      <c r="F60" s="10">
        <f t="shared" si="17"/>
        <v>414878.7014992186</v>
      </c>
      <c r="G60" s="10">
        <f t="shared" si="17"/>
        <v>466948.6349730082</v>
      </c>
      <c r="H60" s="10">
        <f t="shared" si="17"/>
        <v>53458.885923049005</v>
      </c>
      <c r="I60" s="10">
        <f>SUM(I61:I73)</f>
        <v>527952.58</v>
      </c>
      <c r="J60" s="10">
        <f t="shared" si="17"/>
        <v>132790.65033272983</v>
      </c>
      <c r="K60" s="5">
        <f>SUM(K61:K73)</f>
        <v>2835678.407955477</v>
      </c>
      <c r="L60" s="9"/>
    </row>
    <row r="61" spans="1:12" ht="16.5" customHeight="1">
      <c r="A61" s="7" t="s">
        <v>56</v>
      </c>
      <c r="B61" s="8">
        <v>388226.78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388226.78</v>
      </c>
      <c r="L61"/>
    </row>
    <row r="62" spans="1:12" ht="16.5" customHeight="1">
      <c r="A62" s="7" t="s">
        <v>57</v>
      </c>
      <c r="B62" s="8">
        <v>55917.8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55917.8</v>
      </c>
      <c r="L62"/>
    </row>
    <row r="63" spans="1:12" ht="16.5" customHeight="1">
      <c r="A63" s="7" t="s">
        <v>4</v>
      </c>
      <c r="B63" s="6">
        <v>0</v>
      </c>
      <c r="C63" s="8">
        <v>403388.1733604012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403388.1733604012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93075.63930040796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93075.63930040796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299040.5625666621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299040.5625666621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414878.7014992186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414878.7014992186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466948.6349730082</v>
      </c>
      <c r="H67" s="6">
        <v>0</v>
      </c>
      <c r="I67" s="6">
        <v>0</v>
      </c>
      <c r="J67" s="6">
        <v>0</v>
      </c>
      <c r="K67" s="5">
        <f t="shared" si="18"/>
        <v>466948.6349730082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53458.885923049005</v>
      </c>
      <c r="I68" s="6">
        <v>0</v>
      </c>
      <c r="J68" s="6">
        <v>0</v>
      </c>
      <c r="K68" s="5">
        <f t="shared" si="18"/>
        <v>53458.885923049005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188584.66</v>
      </c>
      <c r="J70" s="6">
        <v>0</v>
      </c>
      <c r="K70" s="5">
        <f t="shared" si="18"/>
        <v>188584.66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339367.92</v>
      </c>
      <c r="J71" s="6">
        <v>0</v>
      </c>
      <c r="K71" s="5">
        <f t="shared" si="18"/>
        <v>339367.92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132790.65033272983</v>
      </c>
      <c r="K72" s="5">
        <f t="shared" si="18"/>
        <v>132790.65033272983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2023-04-06T18:54:21Z</dcterms:modified>
  <cp:category/>
  <cp:version/>
  <cp:contentType/>
  <cp:contentStatus/>
</cp:coreProperties>
</file>