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<sst xmlns="http://schemas.openxmlformats.org/spreadsheetml/2006/main" count="82" uniqueCount="81">
  <si>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</si>
  <si>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</si>
  <si>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</si>
  <si>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</si>
  <si>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</si>
  <si>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</si>
  <si>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</si>
  <si>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</si>
  <si>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</si>
  <si>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</si>
  <si>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</si>
  <si>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</si>
  <si>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</si>
  <si>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</si>
  <si>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</si>
  <si>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</si>
  <si>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</si>
  <si>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</si>
  <si>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</si>
  <si>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</si>
  <si>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</si>
  <si>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</si>
  <si>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</si>
  <si>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</si>
  <si>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</si>
  <si>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</si>
  <si>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</si>
  <si>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</si>
  <si>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</si>
  <si>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</si>
  <si>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</si>
  <si>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</si>
  <si>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</si>
  <si>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</si>
  <si>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</si>
  <si>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</si>
  <si>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</si>
  <si>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</si>
  <si>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</si>
  <si>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</si>
  <si>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</si>
  <si>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</si>
  <si>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</si>
  <si>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</si>
  <si>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</si>
  <si>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</si>
  <si>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</si>
  <si>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</si>
  <si>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</si>
  <si>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</si>
  <si>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</si>
  <si>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</si>
  <si>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</si>
  <si>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</si>
  <si>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</si>
  <si>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</si>
  <si>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</si>
  <si>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</si>
  <si>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</si>
  <si>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</si>
  <si>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</si>
  <si>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</si>
  <si>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</si>
  <si>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</si>
  <si>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</si>
  <si>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</si>
  <si>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</si>
  <si>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</si>
  <si>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</si>
  <si>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</si>
  <si>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</si>
  <si>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</si>
  <si>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</si>
  <si>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</si>
  <si>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</si>
  <si>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</si>
  <si>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</si>
  <si>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</si>
  <si>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</si>
  <si>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</si>
  <si>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01/04/23 - VENCIMENTO 10/04/23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</si>
</sst>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183024</v>
      </c>
      <c r="C7" s="46">
        <f aca="true" t="shared" si="0" ref="C7:J7">+C8+C11</f>
        <v>150689</v>
      </c>
      <c r="D7" s="46">
        <f t="shared" si="0"/>
        <v>206578</v>
      </c>
      <c r="E7" s="46">
        <f t="shared" si="0"/>
        <v>99651</v>
      </c>
      <c r="F7" s="46">
        <f t="shared" si="0"/>
        <v>143590</v>
      </c>
      <c r="G7" s="46">
        <f t="shared" si="0"/>
        <v>153333</v>
      </c>
      <c r="H7" s="46">
        <f t="shared" si="0"/>
        <v>167728</v>
      </c>
      <c r="I7" s="46">
        <f t="shared" si="0"/>
        <v>213084</v>
      </c>
      <c r="J7" s="46">
        <f t="shared" si="0"/>
        <v>51487</v>
      </c>
      <c r="K7" s="38">
        <f aca="true" t="shared" si="1" ref="K7:K13">SUM(B7:J7)</f>
        <v>1369164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12293</v>
      </c>
      <c r="C8" s="44">
        <f t="shared" si="2"/>
        <v>13526</v>
      </c>
      <c r="D8" s="44">
        <f t="shared" si="2"/>
        <v>14356</v>
      </c>
      <c r="E8" s="44">
        <f t="shared" si="2"/>
        <v>8077</v>
      </c>
      <c r="F8" s="44">
        <f t="shared" si="2"/>
        <v>9299</v>
      </c>
      <c r="G8" s="44">
        <f t="shared" si="2"/>
        <v>6016</v>
      </c>
      <c r="H8" s="44">
        <f t="shared" si="2"/>
        <v>5188</v>
      </c>
      <c r="I8" s="44">
        <f t="shared" si="2"/>
        <v>12597</v>
      </c>
      <c r="J8" s="44">
        <f t="shared" si="2"/>
        <v>1794</v>
      </c>
      <c r="K8" s="38">
        <f t="shared" si="1"/>
        <v>83146</v>
      </c>
      <c r="L8"/>
      <c r="M8"/>
      <c r="N8"/>
    </row>
    <row r="9" spans="1:14" ht="16.5" customHeight="1">
      <c r="A9" s="22" t="s">
        <v>32</v>
      </c>
      <c r="B9" s="44">
        <v>12273</v>
      </c>
      <c r="C9" s="44">
        <v>13521</v>
      </c>
      <c r="D9" s="44">
        <v>14354</v>
      </c>
      <c r="E9" s="44">
        <v>7929</v>
      </c>
      <c r="F9" s="44">
        <v>9283</v>
      </c>
      <c r="G9" s="44">
        <v>6015</v>
      </c>
      <c r="H9" s="44">
        <v>5188</v>
      </c>
      <c r="I9" s="44">
        <v>12577</v>
      </c>
      <c r="J9" s="44">
        <v>1794</v>
      </c>
      <c r="K9" s="38">
        <f t="shared" si="1"/>
        <v>82934</v>
      </c>
      <c r="L9"/>
      <c r="M9"/>
      <c r="N9"/>
    </row>
    <row r="10" spans="1:14" ht="16.5" customHeight="1">
      <c r="A10" s="22" t="s">
        <v>31</v>
      </c>
      <c r="B10" s="44">
        <v>20</v>
      </c>
      <c r="C10" s="44">
        <v>5</v>
      </c>
      <c r="D10" s="44">
        <v>2</v>
      </c>
      <c r="E10" s="44">
        <v>148</v>
      </c>
      <c r="F10" s="44">
        <v>16</v>
      </c>
      <c r="G10" s="44">
        <v>1</v>
      </c>
      <c r="H10" s="44">
        <v>0</v>
      </c>
      <c r="I10" s="44">
        <v>20</v>
      </c>
      <c r="J10" s="44">
        <v>0</v>
      </c>
      <c r="K10" s="38">
        <f t="shared" si="1"/>
        <v>212</v>
      </c>
      <c r="L10"/>
      <c r="M10"/>
      <c r="N10"/>
    </row>
    <row r="11" spans="1:14" ht="16.5" customHeight="1">
      <c r="A11" s="43" t="s">
        <v>67</v>
      </c>
      <c r="B11" s="42">
        <v>170731</v>
      </c>
      <c r="C11" s="42">
        <v>137163</v>
      </c>
      <c r="D11" s="42">
        <v>192222</v>
      </c>
      <c r="E11" s="42">
        <v>91574</v>
      </c>
      <c r="F11" s="42">
        <v>134291</v>
      </c>
      <c r="G11" s="42">
        <v>147317</v>
      </c>
      <c r="H11" s="42">
        <v>162540</v>
      </c>
      <c r="I11" s="42">
        <v>200487</v>
      </c>
      <c r="J11" s="42">
        <v>49693</v>
      </c>
      <c r="K11" s="38">
        <f t="shared" si="1"/>
        <v>1286018</v>
      </c>
      <c r="L11" s="59"/>
      <c r="M11" s="59"/>
      <c r="N11" s="59"/>
    </row>
    <row r="12" spans="1:14" ht="16.5" customHeight="1">
      <c r="A12" s="22" t="s">
        <v>79</v>
      </c>
      <c r="B12" s="42">
        <v>12978</v>
      </c>
      <c r="C12" s="42">
        <v>11534</v>
      </c>
      <c r="D12" s="42">
        <v>15664</v>
      </c>
      <c r="E12" s="42">
        <v>9242</v>
      </c>
      <c r="F12" s="42">
        <v>8688</v>
      </c>
      <c r="G12" s="42">
        <v>8468</v>
      </c>
      <c r="H12" s="42">
        <v>7461</v>
      </c>
      <c r="I12" s="42">
        <v>10260</v>
      </c>
      <c r="J12" s="42">
        <v>2085</v>
      </c>
      <c r="K12" s="38">
        <f t="shared" si="1"/>
        <v>86380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157753</v>
      </c>
      <c r="C13" s="42">
        <f>+C11-C12</f>
        <v>125629</v>
      </c>
      <c r="D13" s="42">
        <f>+D11-D12</f>
        <v>176558</v>
      </c>
      <c r="E13" s="42">
        <f aca="true" t="shared" si="3" ref="E13:J13">+E11-E12</f>
        <v>82332</v>
      </c>
      <c r="F13" s="42">
        <f t="shared" si="3"/>
        <v>125603</v>
      </c>
      <c r="G13" s="42">
        <f t="shared" si="3"/>
        <v>138849</v>
      </c>
      <c r="H13" s="42">
        <f t="shared" si="3"/>
        <v>155079</v>
      </c>
      <c r="I13" s="42">
        <f t="shared" si="3"/>
        <v>190227</v>
      </c>
      <c r="J13" s="42">
        <f t="shared" si="3"/>
        <v>47608</v>
      </c>
      <c r="K13" s="38">
        <f t="shared" si="1"/>
        <v>1199638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1.101921565447954</v>
      </c>
      <c r="C18" s="39">
        <v>1.205607055893494</v>
      </c>
      <c r="D18" s="39">
        <v>1.101660113979218</v>
      </c>
      <c r="E18" s="39">
        <v>1.393850699510413</v>
      </c>
      <c r="F18" s="39">
        <v>1.030046312088663</v>
      </c>
      <c r="G18" s="39">
        <v>1.186665316890904</v>
      </c>
      <c r="H18" s="39">
        <v>1.128626402628242</v>
      </c>
      <c r="I18" s="39">
        <v>1.110743041363519</v>
      </c>
      <c r="J18" s="39">
        <v>1.067440369435591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939191.2299999999</v>
      </c>
      <c r="C20" s="36">
        <f aca="true" t="shared" si="4" ref="C20:J20">SUM(C21:C28)</f>
        <v>939371.6100000001</v>
      </c>
      <c r="D20" s="36">
        <f t="shared" si="4"/>
        <v>1296231.9700000002</v>
      </c>
      <c r="E20" s="36">
        <f t="shared" si="4"/>
        <v>689229.25</v>
      </c>
      <c r="F20" s="36">
        <f t="shared" si="4"/>
        <v>774431.6</v>
      </c>
      <c r="G20" s="36">
        <f t="shared" si="4"/>
        <v>959379.0399999998</v>
      </c>
      <c r="H20" s="36">
        <f t="shared" si="4"/>
        <v>803987.73</v>
      </c>
      <c r="I20" s="36">
        <f t="shared" si="4"/>
        <v>1018623.7100000001</v>
      </c>
      <c r="J20" s="36">
        <f t="shared" si="4"/>
        <v>268294.09</v>
      </c>
      <c r="K20" s="36">
        <f aca="true" t="shared" si="5" ref="K20:K28">SUM(B20:J20)</f>
        <v>7688740.2299999995</v>
      </c>
      <c r="L20"/>
      <c r="M20"/>
      <c r="N20"/>
    </row>
    <row r="21" spans="1:14" ht="16.5" customHeight="1">
      <c r="A21" s="35" t="s">
        <v>28</v>
      </c>
      <c r="B21" s="58">
        <f>ROUND((B15+B16)*B7,2)</f>
        <v>821979.09</v>
      </c>
      <c r="C21" s="58">
        <f>ROUND((C15+C16)*C7,2)</f>
        <v>743484.46</v>
      </c>
      <c r="D21" s="58">
        <f aca="true" t="shared" si="6" ref="D21:J21">ROUND((D15+D16)*D7,2)</f>
        <v>1129878.37</v>
      </c>
      <c r="E21" s="58">
        <f t="shared" si="6"/>
        <v>473880.37</v>
      </c>
      <c r="F21" s="58">
        <f t="shared" si="6"/>
        <v>722602.32</v>
      </c>
      <c r="G21" s="58">
        <f t="shared" si="6"/>
        <v>779452.97</v>
      </c>
      <c r="H21" s="58">
        <f t="shared" si="6"/>
        <v>678879.08</v>
      </c>
      <c r="I21" s="58">
        <f t="shared" si="6"/>
        <v>871193.93</v>
      </c>
      <c r="J21" s="58">
        <f t="shared" si="6"/>
        <v>238189.16</v>
      </c>
      <c r="K21" s="30">
        <f t="shared" si="5"/>
        <v>6459539.75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83777.4</v>
      </c>
      <c r="C22" s="30">
        <f t="shared" si="7"/>
        <v>152865.65</v>
      </c>
      <c r="D22" s="30">
        <f t="shared" si="7"/>
        <v>114863.56</v>
      </c>
      <c r="E22" s="30">
        <f t="shared" si="7"/>
        <v>186638.12</v>
      </c>
      <c r="F22" s="30">
        <f t="shared" si="7"/>
        <v>21711.53</v>
      </c>
      <c r="G22" s="30">
        <f t="shared" si="7"/>
        <v>145496.84</v>
      </c>
      <c r="H22" s="30">
        <f t="shared" si="7"/>
        <v>87321.77</v>
      </c>
      <c r="I22" s="30">
        <f t="shared" si="7"/>
        <v>96478.67</v>
      </c>
      <c r="J22" s="30">
        <f t="shared" si="7"/>
        <v>16063.56</v>
      </c>
      <c r="K22" s="30">
        <f t="shared" si="5"/>
        <v>905217.1000000001</v>
      </c>
      <c r="L22"/>
      <c r="M22"/>
      <c r="N22"/>
    </row>
    <row r="23" spans="1:14" ht="16.5" customHeight="1">
      <c r="A23" s="18" t="s">
        <v>26</v>
      </c>
      <c r="B23" s="30">
        <v>29215.85</v>
      </c>
      <c r="C23" s="30">
        <v>37135.18</v>
      </c>
      <c r="D23" s="30">
        <v>43132.72</v>
      </c>
      <c r="E23" s="30">
        <v>23489.23</v>
      </c>
      <c r="F23" s="30">
        <v>26517.43</v>
      </c>
      <c r="G23" s="30">
        <v>30507.45</v>
      </c>
      <c r="H23" s="30">
        <v>32269.9</v>
      </c>
      <c r="I23" s="30">
        <v>44796.38</v>
      </c>
      <c r="J23" s="30">
        <v>11471.3</v>
      </c>
      <c r="K23" s="30">
        <f t="shared" si="5"/>
        <v>278535.44</v>
      </c>
      <c r="L23"/>
      <c r="M23"/>
      <c r="N23"/>
    </row>
    <row r="24" spans="1:14" ht="16.5" customHeight="1">
      <c r="A24" s="18" t="s">
        <v>25</v>
      </c>
      <c r="B24" s="30">
        <v>1787.07</v>
      </c>
      <c r="C24" s="34">
        <v>3574.14</v>
      </c>
      <c r="D24" s="34">
        <v>5361.21</v>
      </c>
      <c r="E24" s="30">
        <v>3574.14</v>
      </c>
      <c r="F24" s="30">
        <v>1787.07</v>
      </c>
      <c r="G24" s="34">
        <v>1787.07</v>
      </c>
      <c r="H24" s="34">
        <v>3574.14</v>
      </c>
      <c r="I24" s="34">
        <v>3574.14</v>
      </c>
      <c r="J24" s="34">
        <v>1787.07</v>
      </c>
      <c r="K24" s="30">
        <f t="shared" si="5"/>
        <v>26806.05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1192.58</v>
      </c>
      <c r="C26" s="30">
        <v>1195.27</v>
      </c>
      <c r="D26" s="30">
        <v>1647.54</v>
      </c>
      <c r="E26" s="30">
        <v>874.92</v>
      </c>
      <c r="F26" s="30">
        <v>985.29</v>
      </c>
      <c r="G26" s="30">
        <v>1219.5</v>
      </c>
      <c r="H26" s="30">
        <v>1022.98</v>
      </c>
      <c r="I26" s="30">
        <v>1294.88</v>
      </c>
      <c r="J26" s="30">
        <v>341.89</v>
      </c>
      <c r="K26" s="30">
        <f t="shared" si="5"/>
        <v>9774.849999999999</v>
      </c>
      <c r="L26" s="59"/>
      <c r="M26" s="59"/>
      <c r="N26" s="59"/>
    </row>
    <row r="27" spans="1:14" ht="16.5" customHeight="1">
      <c r="A27" s="18" t="s">
        <v>77</v>
      </c>
      <c r="B27" s="30">
        <v>351.42</v>
      </c>
      <c r="C27" s="30">
        <v>299.87</v>
      </c>
      <c r="D27" s="30">
        <v>354.57</v>
      </c>
      <c r="E27" s="30">
        <v>206.2</v>
      </c>
      <c r="F27" s="30">
        <v>233.86</v>
      </c>
      <c r="G27" s="30">
        <v>238.26</v>
      </c>
      <c r="H27" s="30">
        <v>235.75</v>
      </c>
      <c r="I27" s="30">
        <v>304.27</v>
      </c>
      <c r="J27" s="30">
        <v>116.93</v>
      </c>
      <c r="K27" s="30">
        <f t="shared" si="5"/>
        <v>2341.1299999999997</v>
      </c>
      <c r="L27" s="59"/>
      <c r="M27" s="59"/>
      <c r="N27" s="59"/>
    </row>
    <row r="28" spans="1:14" ht="16.5" customHeight="1">
      <c r="A28" s="18" t="s">
        <v>78</v>
      </c>
      <c r="B28" s="30">
        <v>887.82</v>
      </c>
      <c r="C28" s="30">
        <v>817.04</v>
      </c>
      <c r="D28" s="30">
        <v>994</v>
      </c>
      <c r="E28" s="30">
        <v>566.27</v>
      </c>
      <c r="F28" s="30">
        <v>594.1</v>
      </c>
      <c r="G28" s="30">
        <v>676.95</v>
      </c>
      <c r="H28" s="30">
        <v>684.11</v>
      </c>
      <c r="I28" s="30">
        <v>981.44</v>
      </c>
      <c r="J28" s="30">
        <v>324.18</v>
      </c>
      <c r="K28" s="30">
        <f t="shared" si="5"/>
        <v>6525.91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-54001.2</v>
      </c>
      <c r="C31" s="30">
        <f t="shared" si="8"/>
        <v>-59492.4</v>
      </c>
      <c r="D31" s="30">
        <f t="shared" si="8"/>
        <v>-1130286.1300000001</v>
      </c>
      <c r="E31" s="30">
        <f t="shared" si="8"/>
        <v>-34887.6</v>
      </c>
      <c r="F31" s="30">
        <f t="shared" si="8"/>
        <v>-40845.2</v>
      </c>
      <c r="G31" s="30">
        <f t="shared" si="8"/>
        <v>-26466</v>
      </c>
      <c r="H31" s="30">
        <f t="shared" si="8"/>
        <v>-715827.2</v>
      </c>
      <c r="I31" s="30">
        <f t="shared" si="8"/>
        <v>-55338.8</v>
      </c>
      <c r="J31" s="30">
        <f t="shared" si="8"/>
        <v>-14589.19</v>
      </c>
      <c r="K31" s="30">
        <f aca="true" t="shared" si="9" ref="K31:K39">SUM(B31:J31)</f>
        <v>-2131733.72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-54001.2</v>
      </c>
      <c r="C32" s="30">
        <f t="shared" si="10"/>
        <v>-59492.4</v>
      </c>
      <c r="D32" s="30">
        <f t="shared" si="10"/>
        <v>-63157.6</v>
      </c>
      <c r="E32" s="30">
        <f t="shared" si="10"/>
        <v>-34887.6</v>
      </c>
      <c r="F32" s="30">
        <f t="shared" si="10"/>
        <v>-40845.2</v>
      </c>
      <c r="G32" s="30">
        <f t="shared" si="10"/>
        <v>-26466</v>
      </c>
      <c r="H32" s="30">
        <f t="shared" si="10"/>
        <v>-22827.2</v>
      </c>
      <c r="I32" s="30">
        <f t="shared" si="10"/>
        <v>-55338.8</v>
      </c>
      <c r="J32" s="30">
        <f t="shared" si="10"/>
        <v>-7893.6</v>
      </c>
      <c r="K32" s="30">
        <f t="shared" si="9"/>
        <v>-364909.6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-54001.2</v>
      </c>
      <c r="C33" s="30">
        <f t="shared" si="11"/>
        <v>-59492.4</v>
      </c>
      <c r="D33" s="30">
        <f t="shared" si="11"/>
        <v>-63157.6</v>
      </c>
      <c r="E33" s="30">
        <f t="shared" si="11"/>
        <v>-34887.6</v>
      </c>
      <c r="F33" s="30">
        <f t="shared" si="11"/>
        <v>-40845.2</v>
      </c>
      <c r="G33" s="30">
        <f t="shared" si="11"/>
        <v>-26466</v>
      </c>
      <c r="H33" s="30">
        <f t="shared" si="11"/>
        <v>-22827.2</v>
      </c>
      <c r="I33" s="30">
        <f t="shared" si="11"/>
        <v>-55338.8</v>
      </c>
      <c r="J33" s="30">
        <f t="shared" si="11"/>
        <v>-7893.6</v>
      </c>
      <c r="K33" s="30">
        <f t="shared" si="9"/>
        <v>-364909.6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0</v>
      </c>
      <c r="C37" s="27">
        <f t="shared" si="12"/>
        <v>0</v>
      </c>
      <c r="D37" s="27">
        <f t="shared" si="12"/>
        <v>-1067128.53</v>
      </c>
      <c r="E37" s="27">
        <f t="shared" si="12"/>
        <v>0</v>
      </c>
      <c r="F37" s="27">
        <f t="shared" si="12"/>
        <v>0</v>
      </c>
      <c r="G37" s="27">
        <f t="shared" si="12"/>
        <v>0</v>
      </c>
      <c r="H37" s="27">
        <f t="shared" si="12"/>
        <v>-693000</v>
      </c>
      <c r="I37" s="27">
        <f t="shared" si="12"/>
        <v>0</v>
      </c>
      <c r="J37" s="27">
        <f t="shared" si="12"/>
        <v>-6695.59</v>
      </c>
      <c r="K37" s="30">
        <f t="shared" si="9"/>
        <v>-1766824.12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-23128.53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-6695.59</v>
      </c>
      <c r="K38" s="30">
        <f t="shared" si="9"/>
        <v>-29824.12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30">
        <f aca="true" t="shared" si="13" ref="K45:K52">SUM(B45:J45)</f>
        <v>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-1044000</v>
      </c>
      <c r="E46" s="17">
        <v>0</v>
      </c>
      <c r="F46" s="17">
        <v>0</v>
      </c>
      <c r="G46" s="17">
        <v>0</v>
      </c>
      <c r="H46" s="17">
        <v>-693000</v>
      </c>
      <c r="I46" s="17">
        <v>0</v>
      </c>
      <c r="J46" s="17">
        <v>0</v>
      </c>
      <c r="K46" s="30">
        <f t="shared" si="13"/>
        <v>-1737000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885190.0299999999</v>
      </c>
      <c r="C54" s="27">
        <f t="shared" si="15"/>
        <v>879879.2100000001</v>
      </c>
      <c r="D54" s="27">
        <f t="shared" si="15"/>
        <v>165945.84000000008</v>
      </c>
      <c r="E54" s="27">
        <f t="shared" si="15"/>
        <v>654341.65</v>
      </c>
      <c r="F54" s="27">
        <f t="shared" si="15"/>
        <v>733586.4</v>
      </c>
      <c r="G54" s="27">
        <f t="shared" si="15"/>
        <v>932913.0399999998</v>
      </c>
      <c r="H54" s="27">
        <f t="shared" si="15"/>
        <v>88160.53000000003</v>
      </c>
      <c r="I54" s="27">
        <f t="shared" si="15"/>
        <v>963284.91</v>
      </c>
      <c r="J54" s="27">
        <f t="shared" si="15"/>
        <v>253704.90000000002</v>
      </c>
      <c r="K54" s="20">
        <f>SUM(B54:J54)</f>
        <v>5557006.510000001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885190.02</v>
      </c>
      <c r="C60" s="10">
        <f t="shared" si="17"/>
        <v>879879.210853653</v>
      </c>
      <c r="D60" s="10">
        <f t="shared" si="17"/>
        <v>165945.84378734604</v>
      </c>
      <c r="E60" s="10">
        <f t="shared" si="17"/>
        <v>654341.645203819</v>
      </c>
      <c r="F60" s="10">
        <f t="shared" si="17"/>
        <v>733586.4047586439</v>
      </c>
      <c r="G60" s="10">
        <f t="shared" si="17"/>
        <v>932913.0355757509</v>
      </c>
      <c r="H60" s="10">
        <f t="shared" si="17"/>
        <v>88160.53386079753</v>
      </c>
      <c r="I60" s="10">
        <f>SUM(I61:I73)</f>
        <v>963284.91</v>
      </c>
      <c r="J60" s="10">
        <f t="shared" si="17"/>
        <v>253704.9049374757</v>
      </c>
      <c r="K60" s="5">
        <f>SUM(K61:K73)</f>
        <v>5557006.508977485</v>
      </c>
      <c r="L60" s="9"/>
    </row>
    <row r="61" spans="1:12" ht="16.5" customHeight="1">
      <c r="A61" s="7" t="s">
        <v>56</v>
      </c>
      <c r="B61" s="8">
        <v>773744.6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773744.6</v>
      </c>
      <c r="L61"/>
    </row>
    <row r="62" spans="1:12" ht="16.5" customHeight="1">
      <c r="A62" s="7" t="s">
        <v>57</v>
      </c>
      <c r="B62" s="8">
        <v>111445.42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111445.42</v>
      </c>
      <c r="L62"/>
    </row>
    <row r="63" spans="1:12" ht="16.5" customHeight="1">
      <c r="A63" s="7" t="s">
        <v>4</v>
      </c>
      <c r="B63" s="6">
        <v>0</v>
      </c>
      <c r="C63" s="8">
        <v>879879.210853653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879879.210853653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165945.84378734604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165945.84378734604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654341.645203819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654341.645203819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733586.4047586439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733586.4047586439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932913.0355757509</v>
      </c>
      <c r="H67" s="6">
        <v>0</v>
      </c>
      <c r="I67" s="6">
        <v>0</v>
      </c>
      <c r="J67" s="6">
        <v>0</v>
      </c>
      <c r="K67" s="5">
        <f t="shared" si="18"/>
        <v>932913.0355757509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88160.53386079753</v>
      </c>
      <c r="I68" s="6">
        <v>0</v>
      </c>
      <c r="J68" s="6">
        <v>0</v>
      </c>
      <c r="K68" s="5">
        <f t="shared" si="18"/>
        <v>88160.53386079753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354392.52</v>
      </c>
      <c r="J70" s="6">
        <v>0</v>
      </c>
      <c r="K70" s="5">
        <f t="shared" si="18"/>
        <v>354392.52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608892.39</v>
      </c>
      <c r="J71" s="6">
        <v>0</v>
      </c>
      <c r="K71" s="5">
        <f t="shared" si="18"/>
        <v>608892.39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253704.9049374757</v>
      </c>
      <c r="K72" s="5">
        <f t="shared" si="18"/>
        <v>253704.9049374757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2023-04-06T18:53:45Z</dcterms:modified>
  <cp:category/>
  <cp:version/>
  <cp:contentType/>
  <cp:contentStatus/>
</cp:coreProperties>
</file>