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'total'!$A$1:$L$75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<sst xmlns="http://schemas.openxmlformats.org/spreadsheetml/2006/main" count="89" uniqueCount="88">
  <si>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</si>
  <si>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</si>
  <si>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</si>
  <si>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</si>
  <si>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</si>
  <si>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</si>
  <si>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</si>
  <si>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</si>
  <si>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</si>
  <si>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</si>
  <si>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</si>
  <si>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</si>
  <si>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</si>
  <si>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</si>
  <si>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</si>
  <si>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</si>
  <si>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</si>
  <si>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</si>
  <si>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</si>
  <si>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</si>
  <si>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</si>
  <si>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</si>
  <si>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</si>
  <si>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</si>
  <si>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</si>
  <si>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</si>
  <si>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</si>
  <si>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</si>
  <si>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</si>
  <si>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</si>
  <si>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</si>
  <si>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</si>
  <si>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</si>
  <si>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</si>
  <si>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</si>
  <si>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</si>
  <si>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</si>
  <si>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</si>
  <si>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</si>
  <si>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</si>
  <si>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</si>
  <si>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</si>
  <si>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</si>
  <si>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</si>
  <si>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</si>
  <si>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</si>
  <si>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</si>
  <si>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</si>
  <si>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</si>
  <si>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</si>
  <si>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</si>
  <si>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</si>
  <si>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</si>
  <si>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</si>
  <si>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</si>
  <si>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</si>
  <si>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</si>
  <si>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</si>
  <si>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</si>
  <si>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</si>
  <si>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</si>
  <si>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</si>
  <si>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</si>
  <si>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</si>
  <si>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</si>
  <si>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</si>
  <si>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</si>
  <si>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</si>
  <si>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</si>
  <si>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</si>
  <si>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</si>
  <si>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</si>
  <si>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</si>
  <si>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</si>
  <si>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</si>
  <si>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</si>
  <si>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</si>
  <si>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</si>
  <si>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</si>
  <si>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</si>
  <si>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</si>
  <si>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</si>
  <si>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5.3. Revisão de Remuneração pelo Transporte Coletivo ¹</t>
  </si>
  <si>
    <t>¹ Tarifa de combustível e fator de transição de 01/03 a 05/04/23.</t>
  </si>
  <si>
    <t>OPERAÇÃO DE 01 A 30/04/23 - VENCIMENTO DE 10/04 A 08/05/23</t>
  </si>
  <si>
    <t xml:space="preserve">  Energia para tração fev a abr.</t>
  </si>
  <si>
    <t xml:space="preserve">  Revisões de passageiros transportados, ar condicionado, fator de transição, rede da madruga, ARLA 32 e equipamentos embarcados, mês de março/23. Total de 41.873 passageiros revisão.</t>
  </si>
  <si>
    <t>3. Fator de Transição na Remuneração (Cálculo diário)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</si>
</sst>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55</v>
      </c>
      <c r="D5" s="6" t="s">
        <v>5</v>
      </c>
      <c r="E5" s="7" t="s">
        <v>56</v>
      </c>
      <c r="F5" s="7" t="s">
        <v>57</v>
      </c>
      <c r="G5" s="7" t="s">
        <v>58</v>
      </c>
      <c r="H5" s="7" t="s">
        <v>59</v>
      </c>
      <c r="I5" s="6" t="s">
        <v>6</v>
      </c>
      <c r="J5" s="6" t="s">
        <v>60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v>2002399</v>
      </c>
      <c r="C7" s="10">
        <v>2498006</v>
      </c>
      <c r="D7" s="10">
        <v>7325296</v>
      </c>
      <c r="E7" s="10">
        <v>6030712</v>
      </c>
      <c r="F7" s="10">
        <v>6329480</v>
      </c>
      <c r="G7" s="10">
        <v>3393747</v>
      </c>
      <c r="H7" s="10">
        <v>1904638</v>
      </c>
      <c r="I7" s="10">
        <v>2808451</v>
      </c>
      <c r="J7" s="10">
        <v>2694043</v>
      </c>
      <c r="K7" s="10">
        <v>5159474</v>
      </c>
      <c r="L7" s="10">
        <f aca="true" t="shared" si="0" ref="L7:L13">SUM(B7:K7)</f>
        <v>40146246</v>
      </c>
      <c r="M7" s="11"/>
    </row>
    <row r="8" spans="1:13" ht="17.25" customHeight="1">
      <c r="A8" s="12" t="s">
        <v>80</v>
      </c>
      <c r="B8" s="13">
        <v>124968</v>
      </c>
      <c r="C8" s="13">
        <v>139856</v>
      </c>
      <c r="D8" s="13">
        <v>425249</v>
      </c>
      <c r="E8" s="13">
        <v>316355</v>
      </c>
      <c r="F8" s="13">
        <v>299401</v>
      </c>
      <c r="G8" s="13">
        <v>212671</v>
      </c>
      <c r="H8" s="13">
        <v>103442</v>
      </c>
      <c r="I8" s="13">
        <v>121751</v>
      </c>
      <c r="J8" s="13">
        <v>152034</v>
      </c>
      <c r="K8" s="13">
        <v>274223</v>
      </c>
      <c r="L8" s="13">
        <f t="shared" si="0"/>
        <v>2169950</v>
      </c>
      <c r="M8"/>
    </row>
    <row r="9" spans="1:13" ht="17.25" customHeight="1">
      <c r="A9" s="14" t="s">
        <v>18</v>
      </c>
      <c r="B9" s="15">
        <v>124886</v>
      </c>
      <c r="C9" s="15">
        <v>139856</v>
      </c>
      <c r="D9" s="15">
        <v>425249</v>
      </c>
      <c r="E9" s="15">
        <v>316353</v>
      </c>
      <c r="F9" s="15">
        <v>299401</v>
      </c>
      <c r="G9" s="15">
        <v>212671</v>
      </c>
      <c r="H9" s="15">
        <v>102073</v>
      </c>
      <c r="I9" s="15">
        <v>121751</v>
      </c>
      <c r="J9" s="15">
        <v>152034</v>
      </c>
      <c r="K9" s="15">
        <v>274223</v>
      </c>
      <c r="L9" s="13">
        <f t="shared" si="0"/>
        <v>2168497</v>
      </c>
      <c r="M9"/>
    </row>
    <row r="10" spans="1:13" ht="17.25" customHeight="1">
      <c r="A10" s="14" t="s">
        <v>19</v>
      </c>
      <c r="B10" s="15">
        <v>82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1369</v>
      </c>
      <c r="I10" s="15">
        <v>0</v>
      </c>
      <c r="J10" s="15">
        <v>0</v>
      </c>
      <c r="K10" s="15">
        <v>0</v>
      </c>
      <c r="L10" s="13">
        <f t="shared" si="0"/>
        <v>1453</v>
      </c>
      <c r="M10"/>
    </row>
    <row r="11" spans="1:13" ht="17.25" customHeight="1">
      <c r="A11" s="12" t="s">
        <v>69</v>
      </c>
      <c r="B11" s="15">
        <v>1877431</v>
      </c>
      <c r="C11" s="15">
        <v>2358150</v>
      </c>
      <c r="D11" s="15">
        <v>6900047</v>
      </c>
      <c r="E11" s="15">
        <v>5714357</v>
      </c>
      <c r="F11" s="15">
        <v>6030079</v>
      </c>
      <c r="G11" s="15">
        <v>3181076</v>
      </c>
      <c r="H11" s="15">
        <v>1801196</v>
      </c>
      <c r="I11" s="15">
        <v>2686700</v>
      </c>
      <c r="J11" s="15">
        <v>2542009</v>
      </c>
      <c r="K11" s="15">
        <v>4885251</v>
      </c>
      <c r="L11" s="13">
        <f t="shared" si="0"/>
        <v>37976296</v>
      </c>
      <c r="M11" s="57"/>
    </row>
    <row r="12" spans="1:13" ht="17.25" customHeight="1">
      <c r="A12" s="14" t="s">
        <v>81</v>
      </c>
      <c r="B12" s="15">
        <v>211773</v>
      </c>
      <c r="C12" s="15">
        <v>176065</v>
      </c>
      <c r="D12" s="15">
        <v>589528</v>
      </c>
      <c r="E12" s="15">
        <v>561266</v>
      </c>
      <c r="F12" s="15">
        <v>508865</v>
      </c>
      <c r="G12" s="15">
        <v>289212</v>
      </c>
      <c r="H12" s="15">
        <v>159863</v>
      </c>
      <c r="I12" s="15">
        <v>149076</v>
      </c>
      <c r="J12" s="15">
        <v>174395</v>
      </c>
      <c r="K12" s="15">
        <v>308375</v>
      </c>
      <c r="L12" s="13">
        <f t="shared" si="0"/>
        <v>3128418</v>
      </c>
      <c r="M12" s="57"/>
    </row>
    <row r="13" spans="1:13" ht="17.25" customHeight="1">
      <c r="A13" s="14" t="s">
        <v>70</v>
      </c>
      <c r="B13" s="15">
        <v>1665658</v>
      </c>
      <c r="C13" s="15">
        <v>2182085</v>
      </c>
      <c r="D13" s="15">
        <v>6310519</v>
      </c>
      <c r="E13" s="15">
        <v>5153091</v>
      </c>
      <c r="F13" s="15">
        <v>5521214</v>
      </c>
      <c r="G13" s="15">
        <v>2891864</v>
      </c>
      <c r="H13" s="15">
        <v>1641333</v>
      </c>
      <c r="I13" s="15">
        <v>2537624</v>
      </c>
      <c r="J13" s="15">
        <v>2367614</v>
      </c>
      <c r="K13" s="15">
        <v>4576876</v>
      </c>
      <c r="L13" s="13">
        <f t="shared" si="0"/>
        <v>34847878</v>
      </c>
      <c r="M13" s="51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71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57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87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65</v>
      </c>
      <c r="B20" s="25">
        <v>18420147.63</v>
      </c>
      <c r="C20" s="25">
        <v>12520865.28</v>
      </c>
      <c r="D20" s="25">
        <v>39865968.080000006</v>
      </c>
      <c r="E20" s="25">
        <v>33430065.37999999</v>
      </c>
      <c r="F20" s="25">
        <v>35167210.55</v>
      </c>
      <c r="G20" s="25">
        <v>20013190.169999998</v>
      </c>
      <c r="H20" s="25">
        <v>11285019.459999999</v>
      </c>
      <c r="I20" s="25">
        <v>14829072.139999997</v>
      </c>
      <c r="J20" s="25">
        <v>16631948.499999998</v>
      </c>
      <c r="K20" s="25">
        <v>22903513.300000004</v>
      </c>
      <c r="L20" s="25">
        <f>SUM(B20:K20)</f>
        <v>225067000.49</v>
      </c>
      <c r="M20"/>
    </row>
    <row r="21" spans="1:13" ht="17.25" customHeight="1">
      <c r="A21" s="26" t="s">
        <v>21</v>
      </c>
      <c r="B21" s="53">
        <v>14414024.21</v>
      </c>
      <c r="C21" s="53">
        <v>10187214.259999998</v>
      </c>
      <c r="D21" s="53">
        <v>35554873.54</v>
      </c>
      <c r="E21" s="53">
        <v>29649801.35</v>
      </c>
      <c r="F21" s="53">
        <v>27495678.460000005</v>
      </c>
      <c r="G21" s="53">
        <v>16210195.119999997</v>
      </c>
      <c r="H21" s="53">
        <v>10021039.889999999</v>
      </c>
      <c r="I21" s="53">
        <v>12251126.21</v>
      </c>
      <c r="J21" s="53">
        <v>12656529.299999999</v>
      </c>
      <c r="K21" s="53">
        <v>19793821.6</v>
      </c>
      <c r="L21" s="33">
        <f aca="true" t="shared" si="1" ref="L21:L28">SUM(B21:K21)</f>
        <v>188234303.94</v>
      </c>
      <c r="M21"/>
    </row>
    <row r="22" spans="1:13" ht="17.25" customHeight="1">
      <c r="A22" s="27" t="s">
        <v>22</v>
      </c>
      <c r="B22" s="33">
        <v>3849906.88</v>
      </c>
      <c r="C22" s="33">
        <v>1881103.6799999997</v>
      </c>
      <c r="D22" s="33">
        <v>2746093.2899999996</v>
      </c>
      <c r="E22" s="33">
        <v>2605908.6799999997</v>
      </c>
      <c r="F22" s="33">
        <v>6087897.7</v>
      </c>
      <c r="G22" s="33">
        <v>2917360.370000001</v>
      </c>
      <c r="H22" s="33">
        <v>699713.3399999999</v>
      </c>
      <c r="I22" s="33">
        <v>2123059.8200000003</v>
      </c>
      <c r="J22" s="33">
        <v>3307391.7999999993</v>
      </c>
      <c r="K22" s="33">
        <v>2223238.8400000003</v>
      </c>
      <c r="L22" s="33">
        <f t="shared" si="1"/>
        <v>28441674.400000002</v>
      </c>
      <c r="M22"/>
    </row>
    <row r="23" spans="1:13" ht="17.25" customHeight="1">
      <c r="A23" s="27" t="s">
        <v>23</v>
      </c>
      <c r="B23" s="33">
        <v>70760.49</v>
      </c>
      <c r="C23" s="33">
        <v>376111.1400000001</v>
      </c>
      <c r="D23" s="33">
        <v>1383340.8000000003</v>
      </c>
      <c r="E23" s="33">
        <v>1006799.51</v>
      </c>
      <c r="F23" s="33">
        <v>1465429.14</v>
      </c>
      <c r="G23" s="33">
        <v>850468.0900000001</v>
      </c>
      <c r="H23" s="33">
        <v>490203.2</v>
      </c>
      <c r="I23" s="33">
        <v>374138.41</v>
      </c>
      <c r="J23" s="33">
        <v>530607.86</v>
      </c>
      <c r="K23" s="33">
        <v>736357.1200000001</v>
      </c>
      <c r="L23" s="33">
        <f t="shared" si="1"/>
        <v>7284215.760000001</v>
      </c>
      <c r="M23"/>
    </row>
    <row r="24" spans="1:13" ht="17.25" customHeight="1">
      <c r="A24" s="27" t="s">
        <v>24</v>
      </c>
      <c r="B24" s="33">
        <v>53612.18</v>
      </c>
      <c r="C24" s="29">
        <v>53612.18</v>
      </c>
      <c r="D24" s="29">
        <v>107224.36</v>
      </c>
      <c r="E24" s="29">
        <v>107224.36</v>
      </c>
      <c r="F24" s="33">
        <v>53612.18</v>
      </c>
      <c r="G24" s="29">
        <v>0</v>
      </c>
      <c r="H24" s="33">
        <v>53612.18</v>
      </c>
      <c r="I24" s="29">
        <v>53612.18</v>
      </c>
      <c r="J24" s="29">
        <v>107224.36</v>
      </c>
      <c r="K24" s="29">
        <v>107224.36</v>
      </c>
      <c r="L24" s="33">
        <f t="shared" si="1"/>
        <v>696958.34</v>
      </c>
      <c r="M24"/>
    </row>
    <row r="25" spans="1:13" ht="17.25" customHeight="1">
      <c r="A25" s="27" t="s">
        <v>25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1"/>
        <v>0</v>
      </c>
      <c r="M25"/>
    </row>
    <row r="26" spans="1:13" ht="17.25" customHeight="1">
      <c r="A26" s="27" t="s">
        <v>72</v>
      </c>
      <c r="B26" s="33">
        <v>17748.669999999995</v>
      </c>
      <c r="C26" s="33">
        <v>12248.800000000001</v>
      </c>
      <c r="D26" s="33">
        <v>39395.49</v>
      </c>
      <c r="E26" s="33">
        <v>33532.18</v>
      </c>
      <c r="F26" s="33">
        <v>35438.17000000001</v>
      </c>
      <c r="G26" s="33">
        <v>19196.989999999994</v>
      </c>
      <c r="H26" s="33">
        <v>10956.66</v>
      </c>
      <c r="I26" s="33">
        <v>14803.669999999996</v>
      </c>
      <c r="J26" s="33">
        <v>15425.480000000003</v>
      </c>
      <c r="K26" s="33">
        <v>22906.65</v>
      </c>
      <c r="L26" s="33">
        <f t="shared" si="1"/>
        <v>221652.75999999998</v>
      </c>
      <c r="M26" s="57"/>
    </row>
    <row r="27" spans="1:13" ht="17.25" customHeight="1">
      <c r="A27" s="27" t="s">
        <v>73</v>
      </c>
      <c r="B27" s="33">
        <v>9738.600000000002</v>
      </c>
      <c r="C27" s="33">
        <v>7350.220000000004</v>
      </c>
      <c r="D27" s="33">
        <v>23894.39999999999</v>
      </c>
      <c r="E27" s="33">
        <v>18274.5</v>
      </c>
      <c r="F27" s="33">
        <v>19932.3</v>
      </c>
      <c r="G27" s="33">
        <v>11122.5</v>
      </c>
      <c r="H27" s="33">
        <v>6472.849999999996</v>
      </c>
      <c r="I27" s="33">
        <v>8409.050000000005</v>
      </c>
      <c r="J27" s="33">
        <v>10130.200000000004</v>
      </c>
      <c r="K27" s="33">
        <v>13665.630000000006</v>
      </c>
      <c r="L27" s="33">
        <f t="shared" si="1"/>
        <v>128990.25</v>
      </c>
      <c r="M27" s="57"/>
    </row>
    <row r="28" spans="1:13" ht="17.25" customHeight="1">
      <c r="A28" s="27" t="s">
        <v>74</v>
      </c>
      <c r="B28" s="33">
        <v>4356.599999999998</v>
      </c>
      <c r="C28" s="33">
        <v>3225</v>
      </c>
      <c r="D28" s="33">
        <v>11146.200000000006</v>
      </c>
      <c r="E28" s="33">
        <v>8524.799999999997</v>
      </c>
      <c r="F28" s="33">
        <v>9222.6</v>
      </c>
      <c r="G28" s="33">
        <v>4847.1</v>
      </c>
      <c r="H28" s="33">
        <v>3021.3399999999997</v>
      </c>
      <c r="I28" s="33">
        <v>3922.800000000003</v>
      </c>
      <c r="J28" s="33">
        <v>4639.5</v>
      </c>
      <c r="K28" s="33">
        <v>6299.1</v>
      </c>
      <c r="L28" s="33">
        <f t="shared" si="1"/>
        <v>59205.03999999999</v>
      </c>
      <c r="M28" s="57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26</v>
      </c>
      <c r="B31" s="33">
        <v>-4604996.49</v>
      </c>
      <c r="C31" s="33">
        <v>-566965.9900000001</v>
      </c>
      <c r="D31" s="33">
        <v>-1679782.19</v>
      </c>
      <c r="E31" s="33">
        <v>-2272809.8800000004</v>
      </c>
      <c r="F31" s="33">
        <v>-1411341.83</v>
      </c>
      <c r="G31" s="33">
        <v>-860946.6800000002</v>
      </c>
      <c r="H31" s="33">
        <v>-663993.49</v>
      </c>
      <c r="I31" s="33">
        <v>-1167366.9999999998</v>
      </c>
      <c r="J31" s="33">
        <v>-597261.8600000001</v>
      </c>
      <c r="K31" s="33">
        <v>-1030696.2999999999</v>
      </c>
      <c r="L31" s="33">
        <f aca="true" t="shared" si="2" ref="L31:L38">SUM(B31:K31)</f>
        <v>-14856161.71</v>
      </c>
      <c r="M31"/>
    </row>
    <row r="32" spans="1:13" ht="18.75" customHeight="1">
      <c r="A32" s="27" t="s">
        <v>27</v>
      </c>
      <c r="B32" s="33">
        <v>-549498.4</v>
      </c>
      <c r="C32" s="33">
        <v>-615366.4</v>
      </c>
      <c r="D32" s="33">
        <v>-1871095.5999999996</v>
      </c>
      <c r="E32" s="33">
        <v>-1391953.2</v>
      </c>
      <c r="F32" s="33">
        <v>-1317364.4</v>
      </c>
      <c r="G32" s="33">
        <v>-935752.4</v>
      </c>
      <c r="H32" s="33">
        <v>-449121.19999999995</v>
      </c>
      <c r="I32" s="33">
        <v>-764591.4199999999</v>
      </c>
      <c r="J32" s="33">
        <v>-668949.6000000001</v>
      </c>
      <c r="K32" s="33">
        <v>-1206581.1999999997</v>
      </c>
      <c r="L32" s="33">
        <f t="shared" si="2"/>
        <v>-9770273.82</v>
      </c>
      <c r="M32"/>
    </row>
    <row r="33" spans="1:13" s="36" customFormat="1" ht="18.75" customHeight="1">
      <c r="A33" s="34" t="s">
        <v>50</v>
      </c>
      <c r="B33" s="33">
        <v>-549498.4</v>
      </c>
      <c r="C33" s="33">
        <v>-615366.4</v>
      </c>
      <c r="D33" s="33">
        <v>-1871095.5999999996</v>
      </c>
      <c r="E33" s="33">
        <v>-1391953.2</v>
      </c>
      <c r="F33" s="33">
        <v>-1317364.4</v>
      </c>
      <c r="G33" s="33">
        <v>-935752.4</v>
      </c>
      <c r="H33" s="33">
        <v>-449121.19999999995</v>
      </c>
      <c r="I33" s="33">
        <v>-535704.4000000001</v>
      </c>
      <c r="J33" s="33">
        <v>-668949.6000000001</v>
      </c>
      <c r="K33" s="33">
        <v>-1206581.1999999997</v>
      </c>
      <c r="L33" s="33">
        <f t="shared" si="2"/>
        <v>-9541386.8</v>
      </c>
      <c r="M33" s="35"/>
    </row>
    <row r="34" spans="1:13" ht="18.75" customHeight="1">
      <c r="A34" s="37" t="s">
        <v>28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2"/>
        <v>0</v>
      </c>
      <c r="M34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2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-228887.01999999996</v>
      </c>
      <c r="J36" s="17">
        <v>0</v>
      </c>
      <c r="K36" s="17">
        <v>0</v>
      </c>
      <c r="L36" s="33">
        <f t="shared" si="2"/>
        <v>-228887.01999999996</v>
      </c>
      <c r="M36"/>
    </row>
    <row r="37" spans="1:13" s="36" customFormat="1" ht="18.75" customHeight="1">
      <c r="A37" s="27" t="s">
        <v>31</v>
      </c>
      <c r="B37" s="38">
        <v>-3094207.7399999998</v>
      </c>
      <c r="C37" s="38">
        <v>-18492.45</v>
      </c>
      <c r="D37" s="38">
        <v>-19899.839999999997</v>
      </c>
      <c r="E37" s="38">
        <v>-955585.0800000008</v>
      </c>
      <c r="F37" s="38">
        <v>-5959.43</v>
      </c>
      <c r="G37" s="38">
        <v>-4274.68</v>
      </c>
      <c r="H37" s="38">
        <v>-213780.48000000007</v>
      </c>
      <c r="I37" s="38">
        <v>-321454.80000000005</v>
      </c>
      <c r="J37" s="38">
        <v>-8447.869999999999</v>
      </c>
      <c r="K37" s="38">
        <v>-16834.18</v>
      </c>
      <c r="L37" s="33">
        <f t="shared" si="2"/>
        <v>-4658936.550000001</v>
      </c>
      <c r="M37"/>
    </row>
    <row r="38" spans="1:13" ht="18.75" customHeight="1">
      <c r="A38" s="37" t="s">
        <v>32</v>
      </c>
      <c r="B38" s="38">
        <v>-2341588.199999999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2"/>
        <v>-2341588.199999999</v>
      </c>
      <c r="M38"/>
    </row>
    <row r="39" spans="1:13" ht="18.75" customHeight="1">
      <c r="A39" s="37" t="s">
        <v>33</v>
      </c>
      <c r="B39" s="33">
        <v>-750079.4300000003</v>
      </c>
      <c r="C39" s="17">
        <v>0</v>
      </c>
      <c r="D39" s="17">
        <v>0</v>
      </c>
      <c r="E39" s="33">
        <v>-171078.2399999999</v>
      </c>
      <c r="F39" s="28">
        <v>0</v>
      </c>
      <c r="G39" s="28">
        <v>0</v>
      </c>
      <c r="H39" s="33">
        <v>-195669.6800000001</v>
      </c>
      <c r="I39" s="17">
        <v>0</v>
      </c>
      <c r="J39" s="28">
        <v>0</v>
      </c>
      <c r="K39" s="17">
        <v>0</v>
      </c>
      <c r="L39" s="33">
        <f>SUM(B39:K39)</f>
        <v>-1116827.3500000003</v>
      </c>
      <c r="M39"/>
    </row>
    <row r="40" spans="1:13" ht="18.75" customHeight="1">
      <c r="A40" s="37" t="s">
        <v>34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35</v>
      </c>
      <c r="B41" s="38">
        <v>-533.71</v>
      </c>
      <c r="C41" s="38">
        <v>-11720.85</v>
      </c>
      <c r="D41" s="38">
        <v>-18751.44</v>
      </c>
      <c r="E41" s="38">
        <v>-18646.44</v>
      </c>
      <c r="F41" s="38">
        <v>-4032.23</v>
      </c>
      <c r="G41" s="38">
        <v>-3825.88</v>
      </c>
      <c r="H41" s="38">
        <v>-12989.199999999999</v>
      </c>
      <c r="I41" s="17">
        <v>0</v>
      </c>
      <c r="J41" s="38">
        <v>-2507.87</v>
      </c>
      <c r="K41" s="38">
        <v>-15949.779999999999</v>
      </c>
      <c r="L41" s="38">
        <f aca="true" t="shared" si="3" ref="L41:L48">SUM(B41:K41)</f>
        <v>-88957.4</v>
      </c>
      <c r="M41"/>
    </row>
    <row r="42" spans="1:13" ht="18.75" customHeight="1">
      <c r="A42" s="37" t="s">
        <v>36</v>
      </c>
      <c r="B42" s="38">
        <v>-1861.2</v>
      </c>
      <c r="C42" s="38">
        <v>-6217.2</v>
      </c>
      <c r="D42" s="38">
        <v>-1148.4</v>
      </c>
      <c r="E42" s="38">
        <v>-9860.4</v>
      </c>
      <c r="F42" s="38">
        <v>-237.6</v>
      </c>
      <c r="G42" s="38">
        <v>-316.8</v>
      </c>
      <c r="H42" s="38">
        <v>-4593.6</v>
      </c>
      <c r="I42" s="38">
        <v>-6454.8</v>
      </c>
      <c r="J42" s="38">
        <v>-5940</v>
      </c>
      <c r="K42" s="38">
        <v>-752.4</v>
      </c>
      <c r="L42" s="38">
        <f t="shared" si="3"/>
        <v>-37382.4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3"/>
        <v>0</v>
      </c>
      <c r="M44"/>
    </row>
    <row r="45" spans="1:13" ht="18.75" customHeight="1">
      <c r="A45" s="37" t="s">
        <v>39</v>
      </c>
      <c r="B45" s="38">
        <v>-145.2</v>
      </c>
      <c r="C45" s="38">
        <v>-554.4</v>
      </c>
      <c r="D45" s="17">
        <v>0</v>
      </c>
      <c r="E45" s="17">
        <v>0</v>
      </c>
      <c r="F45" s="38">
        <v>-1689.6</v>
      </c>
      <c r="G45" s="38">
        <v>-132</v>
      </c>
      <c r="H45" s="38">
        <v>-528</v>
      </c>
      <c r="I45" s="17">
        <v>0</v>
      </c>
      <c r="J45" s="17">
        <v>0</v>
      </c>
      <c r="K45" s="38">
        <v>-132</v>
      </c>
      <c r="L45" s="38">
        <f t="shared" si="3"/>
        <v>-3181.2</v>
      </c>
      <c r="M45"/>
    </row>
    <row r="46" spans="1:12" ht="18.75" customHeight="1">
      <c r="A46" s="37" t="s">
        <v>66</v>
      </c>
      <c r="B46" s="17">
        <v>0</v>
      </c>
      <c r="C46" s="17">
        <v>0</v>
      </c>
      <c r="D46" s="17">
        <v>0</v>
      </c>
      <c r="E46" s="38">
        <v>26917200</v>
      </c>
      <c r="F46" s="17">
        <v>0</v>
      </c>
      <c r="G46" s="17">
        <v>0</v>
      </c>
      <c r="H46" s="17">
        <v>0</v>
      </c>
      <c r="I46" s="38">
        <v>12096000</v>
      </c>
      <c r="J46" s="17">
        <v>0</v>
      </c>
      <c r="K46" s="17">
        <v>0</v>
      </c>
      <c r="L46" s="38">
        <f>SUM(B46:K46)</f>
        <v>39013200</v>
      </c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38">
        <v>-27673200</v>
      </c>
      <c r="F47" s="17">
        <v>0</v>
      </c>
      <c r="G47" s="17">
        <v>0</v>
      </c>
      <c r="H47" s="17">
        <v>0</v>
      </c>
      <c r="I47" s="38">
        <v>-12411000</v>
      </c>
      <c r="J47" s="17">
        <v>0</v>
      </c>
      <c r="K47" s="17">
        <v>0</v>
      </c>
      <c r="L47" s="38">
        <f>SUM(B47:K47)</f>
        <v>-40084200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38" t="s">
        <v>82</v>
      </c>
      <c r="B50" s="38">
        <v>-961290.35</v>
      </c>
      <c r="C50" s="38">
        <v>66892.85999999999</v>
      </c>
      <c r="D50" s="38">
        <v>211213.25</v>
      </c>
      <c r="E50" s="38">
        <v>74728.39999999997</v>
      </c>
      <c r="F50" s="38">
        <v>-88018</v>
      </c>
      <c r="G50" s="38">
        <v>79080.4</v>
      </c>
      <c r="H50" s="38">
        <v>-1091.8100000000122</v>
      </c>
      <c r="I50" s="38">
        <v>-81320.78</v>
      </c>
      <c r="J50" s="38">
        <v>80135.60999999999</v>
      </c>
      <c r="K50" s="38">
        <v>192719.08</v>
      </c>
      <c r="L50" s="38">
        <f>SUM(B50:K50)</f>
        <v>-426951.3400000002</v>
      </c>
      <c r="M50"/>
    </row>
    <row r="51" spans="1:13" ht="18.75" customHeight="1">
      <c r="A51" s="27" t="s">
        <v>75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>SUM(B51:K51)</f>
        <v>0</v>
      </c>
      <c r="M51" s="54"/>
    </row>
    <row r="52" spans="1:13" ht="18.75" customHeight="1">
      <c r="A52" s="37" t="s">
        <v>76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>SUM(B52:K52)</f>
        <v>0</v>
      </c>
      <c r="M52" s="54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>SUM(B53:K53)</f>
        <v>0</v>
      </c>
      <c r="M53" s="57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>SUM(B54:K54)</f>
        <v>0</v>
      </c>
      <c r="M54" s="40"/>
    </row>
    <row r="55" spans="1:13" ht="18.75" customHeight="1">
      <c r="A55" s="19" t="s">
        <v>40</v>
      </c>
      <c r="B55" s="41">
        <v>13815151.139999999</v>
      </c>
      <c r="C55" s="41">
        <v>11953899.289999997</v>
      </c>
      <c r="D55" s="41">
        <v>38186185.88999999</v>
      </c>
      <c r="E55" s="41">
        <v>31157255.49999999</v>
      </c>
      <c r="F55" s="41">
        <v>33755868.72</v>
      </c>
      <c r="G55" s="41">
        <v>19152243.490000002</v>
      </c>
      <c r="H55" s="41">
        <v>10621025.969999995</v>
      </c>
      <c r="I55" s="41">
        <v>13661705.14</v>
      </c>
      <c r="J55" s="41">
        <v>16034686.64</v>
      </c>
      <c r="K55" s="41">
        <v>21872817</v>
      </c>
      <c r="L55" s="42">
        <f>SUM(B55:K55)</f>
        <v>210210838.77999997</v>
      </c>
      <c r="M55" s="52"/>
    </row>
    <row r="56" spans="1:13" ht="18.75" customHeight="1">
      <c r="A56" s="27" t="s">
        <v>41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43</v>
      </c>
      <c r="B61" s="41">
        <v>13815151.17</v>
      </c>
      <c r="C61" s="41">
        <v>11953899.219999999</v>
      </c>
      <c r="D61" s="41">
        <v>38186185.90624965</v>
      </c>
      <c r="E61" s="41">
        <v>31157255.535078358</v>
      </c>
      <c r="F61" s="41">
        <v>33755868.6598862</v>
      </c>
      <c r="G61" s="41">
        <v>19152243.545909043</v>
      </c>
      <c r="H61" s="41">
        <v>10621025.903898105</v>
      </c>
      <c r="I61" s="41">
        <v>13661705.192325024</v>
      </c>
      <c r="J61" s="41">
        <v>16034686.635731148</v>
      </c>
      <c r="K61" s="41">
        <v>21872816.979999997</v>
      </c>
      <c r="L61" s="46">
        <f>SUM(B61:K61)</f>
        <v>210210838.74907756</v>
      </c>
      <c r="M61" s="40"/>
    </row>
    <row r="62" spans="1:13" ht="18.75" customHeight="1">
      <c r="A62" s="47" t="s">
        <v>44</v>
      </c>
      <c r="B62" s="38">
        <v>13815151.17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4" ref="L62:L73">SUM(B62:K62)</f>
        <v>13815151.17</v>
      </c>
      <c r="M62"/>
    </row>
    <row r="63" spans="1:13" ht="18.75" customHeight="1">
      <c r="A63" s="47" t="s">
        <v>53</v>
      </c>
      <c r="B63" s="17">
        <v>0</v>
      </c>
      <c r="C63" s="38">
        <v>10441226.219999999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4"/>
        <v>10441226.219999999</v>
      </c>
      <c r="M63"/>
    </row>
    <row r="64" spans="1:13" ht="18.75" customHeight="1">
      <c r="A64" s="47" t="s">
        <v>54</v>
      </c>
      <c r="B64" s="17">
        <v>0</v>
      </c>
      <c r="C64" s="38">
        <v>1512673.0000000005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4"/>
        <v>1512673.0000000005</v>
      </c>
      <c r="M64" s="55"/>
    </row>
    <row r="65" spans="1:12" ht="18.75" customHeight="1">
      <c r="A65" s="47" t="s">
        <v>45</v>
      </c>
      <c r="B65" s="17">
        <v>0</v>
      </c>
      <c r="C65" s="17">
        <v>0</v>
      </c>
      <c r="D65" s="38">
        <v>38186185.90624965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4"/>
        <v>38186185.90624965</v>
      </c>
    </row>
    <row r="66" spans="1:12" ht="18.75" customHeight="1">
      <c r="A66" s="47" t="s">
        <v>46</v>
      </c>
      <c r="B66" s="17">
        <v>0</v>
      </c>
      <c r="C66" s="17">
        <v>0</v>
      </c>
      <c r="D66" s="17">
        <v>0</v>
      </c>
      <c r="E66" s="38">
        <v>31157255.535078358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4"/>
        <v>31157255.535078358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17">
        <v>0</v>
      </c>
      <c r="F67" s="38">
        <v>33755868.6598862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4"/>
        <v>33755868.6598862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38">
        <v>19152243.545909043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4"/>
        <v>19152243.545909043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38">
        <v>10621025.903898105</v>
      </c>
      <c r="I69" s="17">
        <v>0</v>
      </c>
      <c r="J69" s="17">
        <v>0</v>
      </c>
      <c r="K69" s="17">
        <v>0</v>
      </c>
      <c r="L69" s="46">
        <f t="shared" si="4"/>
        <v>10621025.903898105</v>
      </c>
    </row>
    <row r="70" spans="1:12" ht="18.75" customHeight="1">
      <c r="A70" s="47" t="s">
        <v>78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38">
        <v>13661705.192325024</v>
      </c>
      <c r="J70" s="17">
        <v>0</v>
      </c>
      <c r="K70" s="17">
        <v>0</v>
      </c>
      <c r="L70" s="46">
        <f t="shared" si="4"/>
        <v>13661705.192325024</v>
      </c>
    </row>
    <row r="71" spans="1:12" ht="18.75" customHeight="1">
      <c r="A71" s="47" t="s">
        <v>51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38">
        <v>16034686.635731148</v>
      </c>
      <c r="K71" s="17">
        <v>0</v>
      </c>
      <c r="L71" s="46">
        <f t="shared" si="4"/>
        <v>16034686.635731148</v>
      </c>
    </row>
    <row r="72" spans="1:12" ht="18.75" customHeight="1">
      <c r="A72" s="47" t="s">
        <v>61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38">
        <v>12451090.349999996</v>
      </c>
      <c r="L72" s="46">
        <f t="shared" si="4"/>
        <v>12451090.349999996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38">
        <v>9421726.630000003</v>
      </c>
      <c r="L73" s="46">
        <f t="shared" si="4"/>
        <v>9421726.630000003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48" t="s">
        <v>64</v>
      </c>
      <c r="B75" s="50">
        <v>0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49">
        <f>SUM(B75:K75)</f>
        <v>0</v>
      </c>
    </row>
    <row r="76" spans="1:11" ht="18" customHeight="1">
      <c r="A76" s="56" t="s">
        <v>79</v>
      </c>
      <c r="H76"/>
      <c r="I76"/>
      <c r="J76"/>
      <c r="K76"/>
    </row>
    <row r="77" spans="1:11" ht="18" customHeight="1">
      <c r="A77" s="56" t="s">
        <v>83</v>
      </c>
      <c r="I77"/>
      <c r="J77"/>
      <c r="K77"/>
    </row>
    <row r="78" spans="1:11" ht="18" customHeight="1">
      <c r="A78" s="56" t="s">
        <v>85</v>
      </c>
      <c r="I78"/>
      <c r="K78"/>
    </row>
    <row r="79" spans="1:11" ht="15.75">
      <c r="A79" s="56" t="s">
        <v>86</v>
      </c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2023-12-12T21:22:38Z</dcterms:modified>
  <cp:category/>
  <cp:version/>
  <cp:contentType/>
  <cp:contentStatus/>
</cp:coreProperties>
</file>