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<sst xmlns="http://schemas.openxmlformats.org/spreadsheetml/2006/main" count="87" uniqueCount="86">
  <si>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</si>
  <si>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</si>
  <si>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</si>
  <si>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</si>
  <si>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</si>
  <si>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</si>
  <si>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</si>
  <si>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</si>
  <si>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</si>
  <si>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</si>
  <si>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</si>
  <si>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</si>
  <si>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</si>
  <si>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</si>
  <si>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</si>
  <si>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</si>
  <si>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</si>
  <si>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</si>
  <si>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</si>
  <si>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</si>
  <si>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</si>
  <si>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</si>
  <si>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</si>
  <si>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</si>
  <si>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</si>
  <si>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</si>
  <si>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</si>
  <si>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</si>
  <si>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</si>
  <si>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</si>
  <si>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</si>
  <si>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</si>
  <si>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</si>
  <si>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</si>
  <si>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</si>
  <si>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</si>
  <si>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</si>
  <si>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</si>
  <si>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</si>
  <si>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</si>
  <si>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</si>
  <si>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</si>
  <si>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</si>
  <si>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</si>
  <si>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</si>
  <si>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</si>
  <si>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</si>
  <si>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</si>
  <si>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</si>
  <si>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</si>
  <si>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</si>
  <si>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</si>
  <si>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</si>
  <si>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</si>
  <si>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</si>
  <si>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</si>
  <si>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</si>
  <si>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</si>
  <si>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</si>
  <si>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</si>
  <si>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</si>
  <si>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</si>
  <si>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</si>
  <si>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</si>
  <si>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</si>
  <si>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</si>
  <si>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</si>
  <si>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</si>
  <si>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</si>
  <si>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</si>
  <si>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</si>
  <si>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</si>
  <si>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</si>
  <si>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</si>
  <si>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</si>
  <si>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</si>
  <si>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</si>
  <si>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</si>
  <si>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</si>
  <si>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</si>
  <si>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</si>
  <si>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</si>
  <si>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</si>
  <si>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14/04/23 - VENCIMENTO 24/04/23</t>
  </si>
  <si>
    <t>5.3. Revisão de Remuneração pelo Transporte Coletivo ¹</t>
  </si>
  <si>
    <t>¹ Revisão energia para tração fev 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</si>
</sst>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84246</v>
      </c>
      <c r="C7" s="10">
        <f aca="true" t="shared" si="0" ref="C7:K7">C8+C11</f>
        <v>106347</v>
      </c>
      <c r="D7" s="10">
        <f t="shared" si="0"/>
        <v>314090</v>
      </c>
      <c r="E7" s="10">
        <f t="shared" si="0"/>
        <v>248531</v>
      </c>
      <c r="F7" s="10">
        <f t="shared" si="0"/>
        <v>258914</v>
      </c>
      <c r="G7" s="10">
        <f t="shared" si="0"/>
        <v>145836</v>
      </c>
      <c r="H7" s="10">
        <f t="shared" si="0"/>
        <v>82392</v>
      </c>
      <c r="I7" s="10">
        <f t="shared" si="0"/>
        <v>117702</v>
      </c>
      <c r="J7" s="10">
        <f t="shared" si="0"/>
        <v>122457</v>
      </c>
      <c r="K7" s="10">
        <f t="shared" si="0"/>
        <v>217160</v>
      </c>
      <c r="L7" s="10">
        <f aca="true" t="shared" si="1" ref="L7:L13">SUM(B7:K7)</f>
        <v>1697675</v>
      </c>
      <c r="M7" s="11"/>
    </row>
    <row r="8" spans="1:13" ht="17.25" customHeight="1">
      <c r="A8" s="12" t="s">
        <v>81</v>
      </c>
      <c r="B8" s="13">
        <f>B9+B10</f>
        <v>4844</v>
      </c>
      <c r="C8" s="13">
        <f aca="true" t="shared" si="2" ref="C8:K8">C9+C10</f>
        <v>5443</v>
      </c>
      <c r="D8" s="13">
        <f t="shared" si="2"/>
        <v>16772</v>
      </c>
      <c r="E8" s="13">
        <f t="shared" si="2"/>
        <v>11861</v>
      </c>
      <c r="F8" s="13">
        <f t="shared" si="2"/>
        <v>11165</v>
      </c>
      <c r="G8" s="13">
        <f t="shared" si="2"/>
        <v>8631</v>
      </c>
      <c r="H8" s="13">
        <f t="shared" si="2"/>
        <v>4444</v>
      </c>
      <c r="I8" s="13">
        <f t="shared" si="2"/>
        <v>4793</v>
      </c>
      <c r="J8" s="13">
        <f t="shared" si="2"/>
        <v>6725</v>
      </c>
      <c r="K8" s="13">
        <f t="shared" si="2"/>
        <v>11032</v>
      </c>
      <c r="L8" s="13">
        <f t="shared" si="1"/>
        <v>85710</v>
      </c>
      <c r="M8"/>
    </row>
    <row r="9" spans="1:13" ht="17.25" customHeight="1">
      <c r="A9" s="14" t="s">
        <v>18</v>
      </c>
      <c r="B9" s="15">
        <v>4842</v>
      </c>
      <c r="C9" s="15">
        <v>5443</v>
      </c>
      <c r="D9" s="15">
        <v>16772</v>
      </c>
      <c r="E9" s="15">
        <v>11861</v>
      </c>
      <c r="F9" s="15">
        <v>11165</v>
      </c>
      <c r="G9" s="15">
        <v>8631</v>
      </c>
      <c r="H9" s="15">
        <v>4360</v>
      </c>
      <c r="I9" s="15">
        <v>4793</v>
      </c>
      <c r="J9" s="15">
        <v>6725</v>
      </c>
      <c r="K9" s="15">
        <v>11032</v>
      </c>
      <c r="L9" s="13">
        <f t="shared" si="1"/>
        <v>85624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84</v>
      </c>
      <c r="I10" s="15">
        <v>0</v>
      </c>
      <c r="J10" s="15">
        <v>0</v>
      </c>
      <c r="K10" s="15">
        <v>0</v>
      </c>
      <c r="L10" s="13">
        <f t="shared" si="1"/>
        <v>86</v>
      </c>
      <c r="M10"/>
    </row>
    <row r="11" spans="1:13" ht="17.25" customHeight="1">
      <c r="A11" s="12" t="s">
        <v>70</v>
      </c>
      <c r="B11" s="15">
        <v>79402</v>
      </c>
      <c r="C11" s="15">
        <v>100904</v>
      </c>
      <c r="D11" s="15">
        <v>297318</v>
      </c>
      <c r="E11" s="15">
        <v>236670</v>
      </c>
      <c r="F11" s="15">
        <v>247749</v>
      </c>
      <c r="G11" s="15">
        <v>137205</v>
      </c>
      <c r="H11" s="15">
        <v>77948</v>
      </c>
      <c r="I11" s="15">
        <v>112909</v>
      </c>
      <c r="J11" s="15">
        <v>115732</v>
      </c>
      <c r="K11" s="15">
        <v>206128</v>
      </c>
      <c r="L11" s="13">
        <f t="shared" si="1"/>
        <v>1611965</v>
      </c>
      <c r="M11" s="60"/>
    </row>
    <row r="12" spans="1:13" ht="17.25" customHeight="1">
      <c r="A12" s="14" t="s">
        <v>82</v>
      </c>
      <c r="B12" s="15">
        <v>7773</v>
      </c>
      <c r="C12" s="15">
        <v>6738</v>
      </c>
      <c r="D12" s="15">
        <v>22964</v>
      </c>
      <c r="E12" s="15">
        <v>20760</v>
      </c>
      <c r="F12" s="15">
        <v>18293</v>
      </c>
      <c r="G12" s="15">
        <v>11213</v>
      </c>
      <c r="H12" s="15">
        <v>6133</v>
      </c>
      <c r="I12" s="15">
        <v>5727</v>
      </c>
      <c r="J12" s="15">
        <v>7264</v>
      </c>
      <c r="K12" s="15">
        <v>11714</v>
      </c>
      <c r="L12" s="13">
        <f t="shared" si="1"/>
        <v>118579</v>
      </c>
      <c r="M12" s="60"/>
    </row>
    <row r="13" spans="1:13" ht="17.25" customHeight="1">
      <c r="A13" s="14" t="s">
        <v>71</v>
      </c>
      <c r="B13" s="15">
        <f>+B11-B12</f>
        <v>71629</v>
      </c>
      <c r="C13" s="15">
        <f aca="true" t="shared" si="3" ref="C13:K13">+C11-C12</f>
        <v>94166</v>
      </c>
      <c r="D13" s="15">
        <f t="shared" si="3"/>
        <v>274354</v>
      </c>
      <c r="E13" s="15">
        <f t="shared" si="3"/>
        <v>215910</v>
      </c>
      <c r="F13" s="15">
        <f t="shared" si="3"/>
        <v>229456</v>
      </c>
      <c r="G13" s="15">
        <f t="shared" si="3"/>
        <v>125992</v>
      </c>
      <c r="H13" s="15">
        <f t="shared" si="3"/>
        <v>71815</v>
      </c>
      <c r="I13" s="15">
        <f t="shared" si="3"/>
        <v>107182</v>
      </c>
      <c r="J13" s="15">
        <f t="shared" si="3"/>
        <v>108468</v>
      </c>
      <c r="K13" s="15">
        <f t="shared" si="3"/>
        <v>194414</v>
      </c>
      <c r="L13" s="13">
        <f t="shared" si="1"/>
        <v>1493386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1.329277452954215</v>
      </c>
      <c r="C18" s="22">
        <v>1.221441309262158</v>
      </c>
      <c r="D18" s="22">
        <v>1.126150371715168</v>
      </c>
      <c r="E18" s="22">
        <v>1.128793224215828</v>
      </c>
      <c r="F18" s="22">
        <v>1.265455223884313</v>
      </c>
      <c r="G18" s="22">
        <v>1.231793378556499</v>
      </c>
      <c r="H18" s="22">
        <v>1.072145234648192</v>
      </c>
      <c r="I18" s="22">
        <v>1.204725356198124</v>
      </c>
      <c r="J18" s="22">
        <v>1.297523011508017</v>
      </c>
      <c r="K18" s="22">
        <v>1.138780075328912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812403.2699999999</v>
      </c>
      <c r="C20" s="25">
        <f aca="true" t="shared" si="4" ref="C20:K20">SUM(C21:C28)</f>
        <v>547214.24</v>
      </c>
      <c r="D20" s="25">
        <f t="shared" si="4"/>
        <v>1776555.1500000001</v>
      </c>
      <c r="E20" s="25">
        <f t="shared" si="4"/>
        <v>1422838.2699999998</v>
      </c>
      <c r="F20" s="25">
        <f t="shared" si="4"/>
        <v>1488304.7499999998</v>
      </c>
      <c r="G20" s="25">
        <f t="shared" si="4"/>
        <v>894491.74</v>
      </c>
      <c r="H20" s="25">
        <f t="shared" si="4"/>
        <v>487512.03</v>
      </c>
      <c r="I20" s="25">
        <f t="shared" si="4"/>
        <v>636588.8999999999</v>
      </c>
      <c r="J20" s="25">
        <f t="shared" si="4"/>
        <v>774382.0499999999</v>
      </c>
      <c r="K20" s="25">
        <f t="shared" si="4"/>
        <v>983114.5900000001</v>
      </c>
      <c r="L20" s="25">
        <f>SUM(B20:K20)</f>
        <v>9823404.99</v>
      </c>
      <c r="M20"/>
    </row>
    <row r="21" spans="1:13" ht="17.25" customHeight="1">
      <c r="A21" s="26" t="s">
        <v>22</v>
      </c>
      <c r="B21" s="56">
        <f>ROUND((B15+B16)*B7,2)</f>
        <v>606470.1</v>
      </c>
      <c r="C21" s="56">
        <f aca="true" t="shared" si="5" ref="C21:K21">ROUND((C15+C16)*C7,2)</f>
        <v>433778.78</v>
      </c>
      <c r="D21" s="56">
        <f t="shared" si="5"/>
        <v>1524781.31</v>
      </c>
      <c r="E21" s="56">
        <f t="shared" si="5"/>
        <v>1222126.34</v>
      </c>
      <c r="F21" s="56">
        <f t="shared" si="5"/>
        <v>1124955.44</v>
      </c>
      <c r="G21" s="56">
        <f t="shared" si="5"/>
        <v>696716.91</v>
      </c>
      <c r="H21" s="56">
        <f t="shared" si="5"/>
        <v>433587.9</v>
      </c>
      <c r="I21" s="56">
        <f t="shared" si="5"/>
        <v>513557.37</v>
      </c>
      <c r="J21" s="56">
        <f t="shared" si="5"/>
        <v>575425.44</v>
      </c>
      <c r="K21" s="56">
        <f t="shared" si="5"/>
        <v>833286.35</v>
      </c>
      <c r="L21" s="33">
        <f aca="true" t="shared" si="6" ref="L21:L28">SUM(B21:K21)</f>
        <v>7964685.940000001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199696.93</v>
      </c>
      <c r="C22" s="33">
        <f t="shared" si="7"/>
        <v>96056.54</v>
      </c>
      <c r="D22" s="33">
        <f t="shared" si="7"/>
        <v>192351.73</v>
      </c>
      <c r="E22" s="33">
        <f t="shared" si="7"/>
        <v>157401.59</v>
      </c>
      <c r="F22" s="33">
        <f t="shared" si="7"/>
        <v>298625.3</v>
      </c>
      <c r="G22" s="33">
        <f t="shared" si="7"/>
        <v>161494.37</v>
      </c>
      <c r="H22" s="33">
        <f t="shared" si="7"/>
        <v>31281.3</v>
      </c>
      <c r="I22" s="33">
        <f t="shared" si="7"/>
        <v>105138.22</v>
      </c>
      <c r="J22" s="33">
        <f t="shared" si="7"/>
        <v>171202.31</v>
      </c>
      <c r="K22" s="33">
        <f t="shared" si="7"/>
        <v>115643.54</v>
      </c>
      <c r="L22" s="33">
        <f t="shared" si="6"/>
        <v>1528891.83</v>
      </c>
      <c r="M22"/>
    </row>
    <row r="23" spans="1:13" ht="17.25" customHeight="1">
      <c r="A23" s="27" t="s">
        <v>24</v>
      </c>
      <c r="B23" s="33">
        <v>3349.39</v>
      </c>
      <c r="C23" s="33">
        <v>14814</v>
      </c>
      <c r="D23" s="33">
        <v>53301.62</v>
      </c>
      <c r="E23" s="33">
        <v>37739.15</v>
      </c>
      <c r="F23" s="33">
        <v>60810.22</v>
      </c>
      <c r="G23" s="33">
        <v>35053.59</v>
      </c>
      <c r="H23" s="33">
        <v>20167.87</v>
      </c>
      <c r="I23" s="33">
        <v>15199.84</v>
      </c>
      <c r="J23" s="33">
        <v>23087.46</v>
      </c>
      <c r="K23" s="33">
        <v>29180.52</v>
      </c>
      <c r="L23" s="33">
        <f t="shared" si="6"/>
        <v>292703.66000000003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629.94</v>
      </c>
      <c r="C26" s="33">
        <v>425.34</v>
      </c>
      <c r="D26" s="33">
        <v>1378.33</v>
      </c>
      <c r="E26" s="33">
        <v>1103.74</v>
      </c>
      <c r="F26" s="33">
        <v>1154.89</v>
      </c>
      <c r="G26" s="33">
        <v>694.55</v>
      </c>
      <c r="H26" s="33">
        <v>379.58</v>
      </c>
      <c r="I26" s="33">
        <v>495.34</v>
      </c>
      <c r="J26" s="33">
        <v>600.33</v>
      </c>
      <c r="K26" s="33">
        <v>764.54</v>
      </c>
      <c r="L26" s="33">
        <f t="shared" si="6"/>
        <v>7626.58</v>
      </c>
      <c r="M26" s="60"/>
    </row>
    <row r="27" spans="1:13" ht="17.25" customHeight="1">
      <c r="A27" s="27" t="s">
        <v>74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455.53</v>
      </c>
      <c r="L27" s="33">
        <f t="shared" si="6"/>
        <v>4294.21</v>
      </c>
      <c r="M27" s="60"/>
    </row>
    <row r="28" spans="1:13" ht="17.25" customHeight="1">
      <c r="A28" s="27" t="s">
        <v>75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-365639.31</v>
      </c>
      <c r="C31" s="33">
        <f t="shared" si="8"/>
        <v>-26940.43</v>
      </c>
      <c r="D31" s="33">
        <f t="shared" si="8"/>
        <v>-73796.8</v>
      </c>
      <c r="E31" s="33">
        <f t="shared" si="8"/>
        <v>-57891.010000000104</v>
      </c>
      <c r="F31" s="33">
        <f t="shared" si="8"/>
        <v>-50582.67</v>
      </c>
      <c r="G31" s="33">
        <f t="shared" si="8"/>
        <v>-37976.4</v>
      </c>
      <c r="H31" s="33">
        <f t="shared" si="8"/>
        <v>-30264.22</v>
      </c>
      <c r="I31" s="33">
        <f t="shared" si="8"/>
        <v>-28802.1</v>
      </c>
      <c r="J31" s="33">
        <f t="shared" si="8"/>
        <v>-29590</v>
      </c>
      <c r="K31" s="33">
        <f t="shared" si="8"/>
        <v>-50900.630000000005</v>
      </c>
      <c r="L31" s="33">
        <f aca="true" t="shared" si="9" ref="L31:L38">SUM(B31:K31)</f>
        <v>-752383.5700000001</v>
      </c>
      <c r="M31"/>
    </row>
    <row r="32" spans="1:13" ht="18.75" customHeight="1">
      <c r="A32" s="27" t="s">
        <v>28</v>
      </c>
      <c r="B32" s="33">
        <f>B33+B34+B35+B36</f>
        <v>-21304.8</v>
      </c>
      <c r="C32" s="33">
        <f aca="true" t="shared" si="10" ref="C32:K32">C33+C34+C35+C36</f>
        <v>-23949.2</v>
      </c>
      <c r="D32" s="33">
        <f t="shared" si="10"/>
        <v>-73796.8</v>
      </c>
      <c r="E32" s="33">
        <f t="shared" si="10"/>
        <v>-52188.4</v>
      </c>
      <c r="F32" s="33">
        <f t="shared" si="10"/>
        <v>-49126</v>
      </c>
      <c r="G32" s="33">
        <f t="shared" si="10"/>
        <v>-37976.4</v>
      </c>
      <c r="H32" s="33">
        <f t="shared" si="10"/>
        <v>-19184</v>
      </c>
      <c r="I32" s="33">
        <f t="shared" si="10"/>
        <v>-28802.1</v>
      </c>
      <c r="J32" s="33">
        <f t="shared" si="10"/>
        <v>-29590</v>
      </c>
      <c r="K32" s="33">
        <f t="shared" si="10"/>
        <v>-48540.8</v>
      </c>
      <c r="L32" s="33">
        <f t="shared" si="9"/>
        <v>-384458.49999999994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-21304.8</v>
      </c>
      <c r="C33" s="33">
        <f t="shared" si="11"/>
        <v>-23949.2</v>
      </c>
      <c r="D33" s="33">
        <f t="shared" si="11"/>
        <v>-73796.8</v>
      </c>
      <c r="E33" s="33">
        <f t="shared" si="11"/>
        <v>-52188.4</v>
      </c>
      <c r="F33" s="33">
        <f t="shared" si="11"/>
        <v>-49126</v>
      </c>
      <c r="G33" s="33">
        <f t="shared" si="11"/>
        <v>-37976.4</v>
      </c>
      <c r="H33" s="33">
        <f t="shared" si="11"/>
        <v>-19184</v>
      </c>
      <c r="I33" s="33">
        <f t="shared" si="11"/>
        <v>-21089.2</v>
      </c>
      <c r="J33" s="33">
        <f t="shared" si="11"/>
        <v>-29590</v>
      </c>
      <c r="K33" s="33">
        <f t="shared" si="11"/>
        <v>-48540.8</v>
      </c>
      <c r="L33" s="33">
        <f t="shared" si="9"/>
        <v>-376745.6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-7712.9</v>
      </c>
      <c r="J36" s="17">
        <v>0</v>
      </c>
      <c r="K36" s="17">
        <v>0</v>
      </c>
      <c r="L36" s="33">
        <f t="shared" si="9"/>
        <v>-7712.9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-2991.23</v>
      </c>
      <c r="D37" s="38">
        <f t="shared" si="12"/>
        <v>0</v>
      </c>
      <c r="E37" s="38">
        <f t="shared" si="12"/>
        <v>-5702.610000000102</v>
      </c>
      <c r="F37" s="38">
        <f t="shared" si="12"/>
        <v>-1456.67</v>
      </c>
      <c r="G37" s="38">
        <f t="shared" si="12"/>
        <v>0</v>
      </c>
      <c r="H37" s="38">
        <f t="shared" si="12"/>
        <v>-11080.22</v>
      </c>
      <c r="I37" s="38">
        <f t="shared" si="12"/>
        <v>0</v>
      </c>
      <c r="J37" s="38">
        <f t="shared" si="12"/>
        <v>0</v>
      </c>
      <c r="K37" s="38">
        <f t="shared" si="12"/>
        <v>-2359.83</v>
      </c>
      <c r="L37" s="33">
        <f t="shared" si="9"/>
        <v>-126646.1500000001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-2991.23</v>
      </c>
      <c r="D41" s="17">
        <v>0</v>
      </c>
      <c r="E41" s="17">
        <v>0</v>
      </c>
      <c r="F41" s="17">
        <v>-1456.67</v>
      </c>
      <c r="G41" s="17">
        <v>0</v>
      </c>
      <c r="H41" s="17">
        <v>-4557.9</v>
      </c>
      <c r="I41" s="17">
        <v>0</v>
      </c>
      <c r="J41" s="17">
        <v>0</v>
      </c>
      <c r="K41" s="17">
        <v>-2359.83</v>
      </c>
      <c r="L41" s="30">
        <f aca="true" t="shared" si="13" ref="L41:L48">SUM(B41:K41)</f>
        <v>-11365.63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-241278.92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-241278.92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446763.9599999999</v>
      </c>
      <c r="C55" s="41">
        <f t="shared" si="16"/>
        <v>520273.81</v>
      </c>
      <c r="D55" s="41">
        <f t="shared" si="16"/>
        <v>1702758.35</v>
      </c>
      <c r="E55" s="41">
        <f t="shared" si="16"/>
        <v>1364947.2599999998</v>
      </c>
      <c r="F55" s="41">
        <f t="shared" si="16"/>
        <v>1437722.0799999998</v>
      </c>
      <c r="G55" s="41">
        <f t="shared" si="16"/>
        <v>856515.34</v>
      </c>
      <c r="H55" s="41">
        <f t="shared" si="16"/>
        <v>457247.81000000006</v>
      </c>
      <c r="I55" s="41">
        <f t="shared" si="16"/>
        <v>607786.7999999999</v>
      </c>
      <c r="J55" s="41">
        <f t="shared" si="16"/>
        <v>744792.0499999999</v>
      </c>
      <c r="K55" s="41">
        <f t="shared" si="16"/>
        <v>932213.9600000001</v>
      </c>
      <c r="L55" s="42">
        <f t="shared" si="14"/>
        <v>9071021.42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446763.96</v>
      </c>
      <c r="C61" s="41">
        <f aca="true" t="shared" si="18" ref="C61:J61">SUM(C62:C73)</f>
        <v>520273.81</v>
      </c>
      <c r="D61" s="41">
        <f t="shared" si="18"/>
        <v>1702758.3530875843</v>
      </c>
      <c r="E61" s="41">
        <f t="shared" si="18"/>
        <v>1364947.2626612796</v>
      </c>
      <c r="F61" s="41">
        <f t="shared" si="18"/>
        <v>1437722.0795093798</v>
      </c>
      <c r="G61" s="41">
        <f t="shared" si="18"/>
        <v>856515.336255068</v>
      </c>
      <c r="H61" s="41">
        <f t="shared" si="18"/>
        <v>457247.8100853205</v>
      </c>
      <c r="I61" s="41">
        <f>SUM(I62:I78)</f>
        <v>607786.7946918001</v>
      </c>
      <c r="J61" s="41">
        <f t="shared" si="18"/>
        <v>744792.0640383379</v>
      </c>
      <c r="K61" s="41">
        <f>SUM(K62:K75)</f>
        <v>932213.97</v>
      </c>
      <c r="L61" s="46">
        <f>SUM(B61:K61)</f>
        <v>9071021.440328771</v>
      </c>
      <c r="M61" s="40"/>
    </row>
    <row r="62" spans="1:13" ht="18.75" customHeight="1">
      <c r="A62" s="47" t="s">
        <v>45</v>
      </c>
      <c r="B62" s="48">
        <v>446763.96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446763.96</v>
      </c>
      <c r="M62"/>
    </row>
    <row r="63" spans="1:13" ht="18.75" customHeight="1">
      <c r="A63" s="47" t="s">
        <v>54</v>
      </c>
      <c r="B63" s="17">
        <v>0</v>
      </c>
      <c r="C63" s="48">
        <v>454719.31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454719.31</v>
      </c>
      <c r="M63"/>
    </row>
    <row r="64" spans="1:13" ht="18.75" customHeight="1">
      <c r="A64" s="47" t="s">
        <v>55</v>
      </c>
      <c r="B64" s="17">
        <v>0</v>
      </c>
      <c r="C64" s="48">
        <v>65554.5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65554.5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1702758.3530875843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1702758.3530875843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1364947.2626612796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1364947.2626612796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1437722.0795093798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1437722.0795093798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856515.336255068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856515.336255068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457247.8100853205</v>
      </c>
      <c r="I69" s="17">
        <v>0</v>
      </c>
      <c r="J69" s="17">
        <v>0</v>
      </c>
      <c r="K69" s="17">
        <v>0</v>
      </c>
      <c r="L69" s="46">
        <f t="shared" si="19"/>
        <v>457247.8100853205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607786.7946918001</v>
      </c>
      <c r="J70" s="17">
        <v>0</v>
      </c>
      <c r="K70" s="17">
        <v>0</v>
      </c>
      <c r="L70" s="46">
        <f t="shared" si="19"/>
        <v>607786.7946918001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744792.0640383379</v>
      </c>
      <c r="K71" s="17">
        <v>0</v>
      </c>
      <c r="L71" s="46">
        <f t="shared" si="19"/>
        <v>744792.0640383379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545904.5</v>
      </c>
      <c r="L72" s="46">
        <f t="shared" si="19"/>
        <v>545904.5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386309.47</v>
      </c>
      <c r="L73" s="46">
        <f t="shared" si="19"/>
        <v>386309.47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4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2023-04-20T19:15:22Z</dcterms:modified>
  <cp:category/>
  <cp:version/>
  <cp:contentType/>
  <cp:contentStatus/>
</cp:coreProperties>
</file>