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<sst xmlns="http://schemas.openxmlformats.org/spreadsheetml/2006/main" count="88" uniqueCount="87">
  <si>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</si>
  <si>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</si>
  <si>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</si>
  <si>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</si>
  <si>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</si>
  <si>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</si>
  <si>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</si>
  <si>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</si>
  <si>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</si>
  <si>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</si>
  <si>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</si>
  <si>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</si>
  <si>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</si>
  <si>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</si>
  <si>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</si>
  <si>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</si>
  <si>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</si>
  <si>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</si>
  <si>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</si>
  <si>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</si>
  <si>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</si>
  <si>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</si>
  <si>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</si>
  <si>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</si>
  <si>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</si>
  <si>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</si>
  <si>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</si>
  <si>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</si>
  <si>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</si>
  <si>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</si>
  <si>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</si>
  <si>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</si>
  <si>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</si>
  <si>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</si>
  <si>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</si>
  <si>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</si>
  <si>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</si>
  <si>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</si>
  <si>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</si>
  <si>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</si>
  <si>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</si>
  <si>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</si>
  <si>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</si>
  <si>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</si>
  <si>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</si>
  <si>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</si>
  <si>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</si>
  <si>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</si>
  <si>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</si>
  <si>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</si>
  <si>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</si>
  <si>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</si>
  <si>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</si>
  <si>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</si>
  <si>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</si>
  <si>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</si>
  <si>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</si>
  <si>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</si>
  <si>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</si>
  <si>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</si>
  <si>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</si>
  <si>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</si>
  <si>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</si>
  <si>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</si>
  <si>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</si>
  <si>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</si>
  <si>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</si>
  <si>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</si>
  <si>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</si>
  <si>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</si>
  <si>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</si>
  <si>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</si>
  <si>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</si>
  <si>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</si>
  <si>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</si>
  <si>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</si>
  <si>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</si>
  <si>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</si>
  <si>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</si>
  <si>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</si>
  <si>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</si>
  <si>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</si>
  <si>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</si>
  <si>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</si>
  <si>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06/04/23 - VENCIMENTO 14/04/23</t>
  </si>
  <si>
    <t>¹ Tarifa de combustível e fator de transição de 01/03 a 05/04/23.</t>
  </si>
  <si>
    <t>Energia para tração fev 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</si>
</sst>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90904</v>
      </c>
      <c r="C7" s="10">
        <f aca="true" t="shared" si="0" ref="C7:K7">C8+C11</f>
        <v>111020</v>
      </c>
      <c r="D7" s="10">
        <f t="shared" si="0"/>
        <v>319481</v>
      </c>
      <c r="E7" s="10">
        <f t="shared" si="0"/>
        <v>266140</v>
      </c>
      <c r="F7" s="10">
        <f t="shared" si="0"/>
        <v>277336</v>
      </c>
      <c r="G7" s="10">
        <f t="shared" si="0"/>
        <v>154357</v>
      </c>
      <c r="H7" s="10">
        <f t="shared" si="0"/>
        <v>86090</v>
      </c>
      <c r="I7" s="10">
        <f t="shared" si="0"/>
        <v>122820</v>
      </c>
      <c r="J7" s="10">
        <f t="shared" si="0"/>
        <v>121718</v>
      </c>
      <c r="K7" s="10">
        <f t="shared" si="0"/>
        <v>225853</v>
      </c>
      <c r="L7" s="10">
        <f aca="true" t="shared" si="1" ref="L7:L13">SUM(B7:K7)</f>
        <v>1775719</v>
      </c>
      <c r="M7" s="11"/>
    </row>
    <row r="8" spans="1:13" ht="17.25" customHeight="1">
      <c r="A8" s="12" t="s">
        <v>82</v>
      </c>
      <c r="B8" s="13">
        <f>B9+B10</f>
        <v>5706</v>
      </c>
      <c r="C8" s="13">
        <f aca="true" t="shared" si="2" ref="C8:K8">C9+C10</f>
        <v>6465</v>
      </c>
      <c r="D8" s="13">
        <f t="shared" si="2"/>
        <v>19131</v>
      </c>
      <c r="E8" s="13">
        <f t="shared" si="2"/>
        <v>14188</v>
      </c>
      <c r="F8" s="13">
        <f t="shared" si="2"/>
        <v>13001</v>
      </c>
      <c r="G8" s="13">
        <f t="shared" si="2"/>
        <v>10199</v>
      </c>
      <c r="H8" s="13">
        <f t="shared" si="2"/>
        <v>4718</v>
      </c>
      <c r="I8" s="13">
        <f t="shared" si="2"/>
        <v>5379</v>
      </c>
      <c r="J8" s="13">
        <f t="shared" si="2"/>
        <v>6943</v>
      </c>
      <c r="K8" s="13">
        <f t="shared" si="2"/>
        <v>12511</v>
      </c>
      <c r="L8" s="13">
        <f t="shared" si="1"/>
        <v>98241</v>
      </c>
      <c r="M8"/>
    </row>
    <row r="9" spans="1:13" ht="17.25" customHeight="1">
      <c r="A9" s="14" t="s">
        <v>18</v>
      </c>
      <c r="B9" s="15">
        <v>5702</v>
      </c>
      <c r="C9" s="15">
        <v>6465</v>
      </c>
      <c r="D9" s="15">
        <v>19131</v>
      </c>
      <c r="E9" s="15">
        <v>14188</v>
      </c>
      <c r="F9" s="15">
        <v>13001</v>
      </c>
      <c r="G9" s="15">
        <v>10199</v>
      </c>
      <c r="H9" s="15">
        <v>4653</v>
      </c>
      <c r="I9" s="15">
        <v>5379</v>
      </c>
      <c r="J9" s="15">
        <v>6943</v>
      </c>
      <c r="K9" s="15">
        <v>12511</v>
      </c>
      <c r="L9" s="13">
        <f t="shared" si="1"/>
        <v>98172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65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71</v>
      </c>
      <c r="B11" s="15">
        <v>85198</v>
      </c>
      <c r="C11" s="15">
        <v>104555</v>
      </c>
      <c r="D11" s="15">
        <v>300350</v>
      </c>
      <c r="E11" s="15">
        <v>251952</v>
      </c>
      <c r="F11" s="15">
        <v>264335</v>
      </c>
      <c r="G11" s="15">
        <v>144158</v>
      </c>
      <c r="H11" s="15">
        <v>81372</v>
      </c>
      <c r="I11" s="15">
        <v>117441</v>
      </c>
      <c r="J11" s="15">
        <v>114775</v>
      </c>
      <c r="K11" s="15">
        <v>213342</v>
      </c>
      <c r="L11" s="13">
        <f t="shared" si="1"/>
        <v>1677478</v>
      </c>
      <c r="M11" s="59"/>
    </row>
    <row r="12" spans="1:13" ht="17.25" customHeight="1">
      <c r="A12" s="14" t="s">
        <v>83</v>
      </c>
      <c r="B12" s="15">
        <v>10029</v>
      </c>
      <c r="C12" s="15">
        <v>8173</v>
      </c>
      <c r="D12" s="15">
        <v>27090</v>
      </c>
      <c r="E12" s="15">
        <v>26114</v>
      </c>
      <c r="F12" s="15">
        <v>23494</v>
      </c>
      <c r="G12" s="15">
        <v>13923</v>
      </c>
      <c r="H12" s="15">
        <v>7373</v>
      </c>
      <c r="I12" s="15">
        <v>6733</v>
      </c>
      <c r="J12" s="15">
        <v>8321</v>
      </c>
      <c r="K12" s="15">
        <v>14597</v>
      </c>
      <c r="L12" s="13">
        <f t="shared" si="1"/>
        <v>145847</v>
      </c>
      <c r="M12" s="59"/>
    </row>
    <row r="13" spans="1:13" ht="17.25" customHeight="1">
      <c r="A13" s="14" t="s">
        <v>72</v>
      </c>
      <c r="B13" s="15">
        <f>+B11-B12</f>
        <v>75169</v>
      </c>
      <c r="C13" s="15">
        <f aca="true" t="shared" si="3" ref="C13:K13">+C11-C12</f>
        <v>96382</v>
      </c>
      <c r="D13" s="15">
        <f t="shared" si="3"/>
        <v>273260</v>
      </c>
      <c r="E13" s="15">
        <f t="shared" si="3"/>
        <v>225838</v>
      </c>
      <c r="F13" s="15">
        <f t="shared" si="3"/>
        <v>240841</v>
      </c>
      <c r="G13" s="15">
        <f t="shared" si="3"/>
        <v>130235</v>
      </c>
      <c r="H13" s="15">
        <f t="shared" si="3"/>
        <v>73999</v>
      </c>
      <c r="I13" s="15">
        <f t="shared" si="3"/>
        <v>110708</v>
      </c>
      <c r="J13" s="15">
        <f t="shared" si="3"/>
        <v>106454</v>
      </c>
      <c r="K13" s="15">
        <f t="shared" si="3"/>
        <v>198745</v>
      </c>
      <c r="L13" s="13">
        <f t="shared" si="1"/>
        <v>1531631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1.254065816185403</v>
      </c>
      <c r="C18" s="22">
        <v>1.191317792726051</v>
      </c>
      <c r="D18" s="22">
        <v>1.069942254735445</v>
      </c>
      <c r="E18" s="22">
        <v>1.074729619426739</v>
      </c>
      <c r="F18" s="22">
        <v>1.202337697106934</v>
      </c>
      <c r="G18" s="22">
        <v>1.184979831539615</v>
      </c>
      <c r="H18" s="22">
        <v>1.042409361815773</v>
      </c>
      <c r="I18" s="22">
        <v>1.178530000457969</v>
      </c>
      <c r="J18" s="22">
        <v>1.325022479930967</v>
      </c>
      <c r="K18" s="22">
        <v>1.108832320052763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826726.4199999999</v>
      </c>
      <c r="C20" s="25">
        <f aca="true" t="shared" si="4" ref="C20:K20">SUM(C21:C28)</f>
        <v>556786.07</v>
      </c>
      <c r="D20" s="25">
        <f t="shared" si="4"/>
        <v>1717615.1199999999</v>
      </c>
      <c r="E20" s="25">
        <f t="shared" si="4"/>
        <v>1450106.8099999996</v>
      </c>
      <c r="F20" s="25">
        <f t="shared" si="4"/>
        <v>1513848.4</v>
      </c>
      <c r="G20" s="25">
        <f t="shared" si="4"/>
        <v>909928.06</v>
      </c>
      <c r="H20" s="25">
        <f t="shared" si="4"/>
        <v>495029.95</v>
      </c>
      <c r="I20" s="25">
        <f t="shared" si="4"/>
        <v>649141.8899999999</v>
      </c>
      <c r="J20" s="25">
        <f t="shared" si="4"/>
        <v>785062.33</v>
      </c>
      <c r="K20" s="25">
        <f t="shared" si="4"/>
        <v>994798.29</v>
      </c>
      <c r="L20" s="25">
        <f>SUM(B20:K20)</f>
        <v>9899043.34</v>
      </c>
      <c r="M20"/>
    </row>
    <row r="21" spans="1:13" ht="17.25" customHeight="1">
      <c r="A21" s="26" t="s">
        <v>22</v>
      </c>
      <c r="B21" s="55">
        <f>ROUND((B15+B16)*B7,2)</f>
        <v>654399.72</v>
      </c>
      <c r="C21" s="55">
        <f aca="true" t="shared" si="5" ref="C21:K21">ROUND((C15+C16)*C7,2)</f>
        <v>452839.48</v>
      </c>
      <c r="D21" s="55">
        <f t="shared" si="5"/>
        <v>1550952.46</v>
      </c>
      <c r="E21" s="55">
        <f t="shared" si="5"/>
        <v>1308716.84</v>
      </c>
      <c r="F21" s="55">
        <f t="shared" si="5"/>
        <v>1204997.19</v>
      </c>
      <c r="G21" s="55">
        <f t="shared" si="5"/>
        <v>737425.13</v>
      </c>
      <c r="H21" s="55">
        <f t="shared" si="5"/>
        <v>453048.63</v>
      </c>
      <c r="I21" s="55">
        <f t="shared" si="5"/>
        <v>535888.22</v>
      </c>
      <c r="J21" s="55">
        <f t="shared" si="5"/>
        <v>571952.88</v>
      </c>
      <c r="K21" s="55">
        <f t="shared" si="5"/>
        <v>866643.13</v>
      </c>
      <c r="L21" s="33">
        <f aca="true" t="shared" si="6" ref="L21:L28">SUM(B21:K21)</f>
        <v>8336863.679999999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166260.6</v>
      </c>
      <c r="C22" s="33">
        <f t="shared" si="7"/>
        <v>86636.25</v>
      </c>
      <c r="D22" s="33">
        <f t="shared" si="7"/>
        <v>108477.11</v>
      </c>
      <c r="E22" s="33">
        <f t="shared" si="7"/>
        <v>97799.91</v>
      </c>
      <c r="F22" s="33">
        <f t="shared" si="7"/>
        <v>243816.36</v>
      </c>
      <c r="G22" s="33">
        <f t="shared" si="7"/>
        <v>136408.78</v>
      </c>
      <c r="H22" s="33">
        <f t="shared" si="7"/>
        <v>19213.5</v>
      </c>
      <c r="I22" s="33">
        <f t="shared" si="7"/>
        <v>95672.12</v>
      </c>
      <c r="J22" s="33">
        <f t="shared" si="7"/>
        <v>185897.54</v>
      </c>
      <c r="K22" s="33">
        <f t="shared" si="7"/>
        <v>94318.78</v>
      </c>
      <c r="L22" s="33">
        <f t="shared" si="6"/>
        <v>1234500.95</v>
      </c>
      <c r="M22"/>
    </row>
    <row r="23" spans="1:13" ht="17.25" customHeight="1">
      <c r="A23" s="27" t="s">
        <v>24</v>
      </c>
      <c r="B23" s="33">
        <v>3176.56</v>
      </c>
      <c r="C23" s="33">
        <v>14745.42</v>
      </c>
      <c r="D23" s="33">
        <v>52129.67</v>
      </c>
      <c r="E23" s="33">
        <v>38013.48</v>
      </c>
      <c r="F23" s="33">
        <v>61118.37</v>
      </c>
      <c r="G23" s="33">
        <v>34867.28</v>
      </c>
      <c r="H23" s="33">
        <v>20292.86</v>
      </c>
      <c r="I23" s="33">
        <v>14888.08</v>
      </c>
      <c r="J23" s="33">
        <v>22545.07</v>
      </c>
      <c r="K23" s="33">
        <v>28837.6</v>
      </c>
      <c r="L23" s="33">
        <f t="shared" si="6"/>
        <v>290614.39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1313.72</v>
      </c>
      <c r="E26" s="33">
        <v>1109.13</v>
      </c>
      <c r="F26" s="33">
        <v>1157.58</v>
      </c>
      <c r="G26" s="33">
        <v>694.55</v>
      </c>
      <c r="H26" s="33">
        <v>379.58</v>
      </c>
      <c r="I26" s="33">
        <v>495.34</v>
      </c>
      <c r="J26" s="33">
        <v>600.33</v>
      </c>
      <c r="K26" s="33">
        <v>759.16</v>
      </c>
      <c r="L26" s="33">
        <f t="shared" si="6"/>
        <v>7567.36</v>
      </c>
      <c r="M26" s="59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455.51</v>
      </c>
      <c r="L27" s="33">
        <f t="shared" si="6"/>
        <v>4294.1900000000005</v>
      </c>
      <c r="M27" s="59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-624087.04</v>
      </c>
      <c r="C31" s="33">
        <f t="shared" si="8"/>
        <v>-127672.69</v>
      </c>
      <c r="D31" s="33">
        <f t="shared" si="8"/>
        <v>-397932.17</v>
      </c>
      <c r="E31" s="33">
        <f t="shared" si="8"/>
        <v>-324729.0100000001</v>
      </c>
      <c r="F31" s="33">
        <f t="shared" si="8"/>
        <v>-323807.39</v>
      </c>
      <c r="G31" s="33">
        <f t="shared" si="8"/>
        <v>-202948.90999999997</v>
      </c>
      <c r="H31" s="33">
        <f t="shared" si="8"/>
        <v>-113253.85</v>
      </c>
      <c r="I31" s="33">
        <f t="shared" si="8"/>
        <v>-146232.25</v>
      </c>
      <c r="J31" s="33">
        <f t="shared" si="8"/>
        <v>-164553.51</v>
      </c>
      <c r="K31" s="33">
        <f t="shared" si="8"/>
        <v>-234881.31</v>
      </c>
      <c r="L31" s="33">
        <f aca="true" t="shared" si="9" ref="L31:L38">SUM(B31:K31)</f>
        <v>-2660098.1300000004</v>
      </c>
      <c r="M31"/>
    </row>
    <row r="32" spans="1:13" ht="18.75" customHeight="1">
      <c r="A32" s="27" t="s">
        <v>28</v>
      </c>
      <c r="B32" s="33">
        <f>B33+B34+B35+B36</f>
        <v>-25088.8</v>
      </c>
      <c r="C32" s="33">
        <f aca="true" t="shared" si="10" ref="C32:K32">C33+C34+C35+C36</f>
        <v>-28446</v>
      </c>
      <c r="D32" s="33">
        <f t="shared" si="10"/>
        <v>-84176.4</v>
      </c>
      <c r="E32" s="33">
        <f t="shared" si="10"/>
        <v>-62427.2</v>
      </c>
      <c r="F32" s="33">
        <f t="shared" si="10"/>
        <v>-57204.4</v>
      </c>
      <c r="G32" s="33">
        <f t="shared" si="10"/>
        <v>-44875.6</v>
      </c>
      <c r="H32" s="33">
        <f t="shared" si="10"/>
        <v>-20473.2</v>
      </c>
      <c r="I32" s="33">
        <f t="shared" si="10"/>
        <v>-32808.2</v>
      </c>
      <c r="J32" s="33">
        <f t="shared" si="10"/>
        <v>-30549.2</v>
      </c>
      <c r="K32" s="33">
        <f t="shared" si="10"/>
        <v>-55048.4</v>
      </c>
      <c r="L32" s="33">
        <f t="shared" si="9"/>
        <v>-441097.4000000001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-25088.8</v>
      </c>
      <c r="C33" s="33">
        <f t="shared" si="11"/>
        <v>-28446</v>
      </c>
      <c r="D33" s="33">
        <f t="shared" si="11"/>
        <v>-84176.4</v>
      </c>
      <c r="E33" s="33">
        <f t="shared" si="11"/>
        <v>-62427.2</v>
      </c>
      <c r="F33" s="33">
        <f t="shared" si="11"/>
        <v>-57204.4</v>
      </c>
      <c r="G33" s="33">
        <f t="shared" si="11"/>
        <v>-44875.6</v>
      </c>
      <c r="H33" s="33">
        <f t="shared" si="11"/>
        <v>-20473.2</v>
      </c>
      <c r="I33" s="33">
        <f t="shared" si="11"/>
        <v>-23667.6</v>
      </c>
      <c r="J33" s="33">
        <f t="shared" si="11"/>
        <v>-30549.2</v>
      </c>
      <c r="K33" s="33">
        <f t="shared" si="11"/>
        <v>-55048.4</v>
      </c>
      <c r="L33" s="33">
        <f t="shared" si="9"/>
        <v>-431956.80000000005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-9140.6</v>
      </c>
      <c r="J36" s="17">
        <v>0</v>
      </c>
      <c r="K36" s="17">
        <v>0</v>
      </c>
      <c r="L36" s="33">
        <f t="shared" si="9"/>
        <v>-9140.6</v>
      </c>
      <c r="M36"/>
    </row>
    <row r="37" spans="1:13" s="36" customFormat="1" ht="18.75" customHeight="1">
      <c r="A37" s="27" t="s">
        <v>32</v>
      </c>
      <c r="B37" s="38">
        <f>SUM(B38:B49)</f>
        <v>-103589.3</v>
      </c>
      <c r="C37" s="38">
        <f aca="true" t="shared" si="12" ref="C37:K37">SUM(C38:C49)</f>
        <v>-2657.75</v>
      </c>
      <c r="D37" s="38">
        <f t="shared" si="12"/>
        <v>-10381.72</v>
      </c>
      <c r="E37" s="38">
        <f t="shared" si="12"/>
        <v>-5702.610000000102</v>
      </c>
      <c r="F37" s="38">
        <f t="shared" si="12"/>
        <v>-198</v>
      </c>
      <c r="G37" s="38">
        <f t="shared" si="12"/>
        <v>-3825.88</v>
      </c>
      <c r="H37" s="38">
        <f t="shared" si="12"/>
        <v>-8888.55</v>
      </c>
      <c r="I37" s="38">
        <f t="shared" si="12"/>
        <v>0</v>
      </c>
      <c r="J37" s="38">
        <f t="shared" si="12"/>
        <v>-2405.24</v>
      </c>
      <c r="K37" s="38">
        <f t="shared" si="12"/>
        <v>-5448.74</v>
      </c>
      <c r="L37" s="33">
        <f t="shared" si="9"/>
        <v>-143097.7900000001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-533.71</v>
      </c>
      <c r="C41" s="17">
        <v>-2657.75</v>
      </c>
      <c r="D41" s="17">
        <v>-10381.72</v>
      </c>
      <c r="E41" s="17">
        <v>0</v>
      </c>
      <c r="F41" s="17">
        <v>-198</v>
      </c>
      <c r="G41" s="17">
        <v>-3825.88</v>
      </c>
      <c r="H41" s="17">
        <v>-2366.23</v>
      </c>
      <c r="I41" s="17">
        <v>0</v>
      </c>
      <c r="J41" s="17">
        <v>-2405.24</v>
      </c>
      <c r="K41" s="17">
        <v>-5448.74</v>
      </c>
      <c r="L41" s="30">
        <f aca="true" t="shared" si="13" ref="L41:L48">SUM(B41:K41)</f>
        <v>-27817.269999999997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33">
        <v>-495408.94</v>
      </c>
      <c r="C50" s="33">
        <v>-96568.94</v>
      </c>
      <c r="D50" s="33">
        <v>-303374.05</v>
      </c>
      <c r="E50" s="33">
        <v>-256599.2</v>
      </c>
      <c r="F50" s="33">
        <v>-266404.99</v>
      </c>
      <c r="G50" s="33">
        <v>-154247.43</v>
      </c>
      <c r="H50" s="33">
        <v>-83892.1</v>
      </c>
      <c r="I50" s="33">
        <v>-113424.05</v>
      </c>
      <c r="J50" s="33">
        <v>-131599.07</v>
      </c>
      <c r="K50" s="33">
        <v>-174384.17</v>
      </c>
      <c r="L50" s="33">
        <f aca="true" t="shared" si="14" ref="L50:L55">SUM(B50:K50)</f>
        <v>-2075902.94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6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202639.3799999999</v>
      </c>
      <c r="C55" s="41">
        <f t="shared" si="16"/>
        <v>429113.37999999995</v>
      </c>
      <c r="D55" s="41">
        <f t="shared" si="16"/>
        <v>1319682.95</v>
      </c>
      <c r="E55" s="41">
        <f t="shared" si="16"/>
        <v>1125377.7999999993</v>
      </c>
      <c r="F55" s="41">
        <f t="shared" si="16"/>
        <v>1190041.0099999998</v>
      </c>
      <c r="G55" s="41">
        <f t="shared" si="16"/>
        <v>706979.1500000001</v>
      </c>
      <c r="H55" s="41">
        <f t="shared" si="16"/>
        <v>381776.1</v>
      </c>
      <c r="I55" s="41">
        <f t="shared" si="16"/>
        <v>502909.6399999999</v>
      </c>
      <c r="J55" s="41">
        <f t="shared" si="16"/>
        <v>620508.82</v>
      </c>
      <c r="K55" s="41">
        <f t="shared" si="16"/>
        <v>759916.98</v>
      </c>
      <c r="L55" s="42">
        <f t="shared" si="14"/>
        <v>7238945.209999999</v>
      </c>
      <c r="M55" s="54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202639.38</v>
      </c>
      <c r="C61" s="41">
        <f aca="true" t="shared" si="18" ref="C61:J61">SUM(C62:C73)</f>
        <v>429113.38</v>
      </c>
      <c r="D61" s="41">
        <f t="shared" si="18"/>
        <v>1319682.961398322</v>
      </c>
      <c r="E61" s="41">
        <f t="shared" si="18"/>
        <v>1125377.8197251435</v>
      </c>
      <c r="F61" s="41">
        <f t="shared" si="18"/>
        <v>1190040.9934355803</v>
      </c>
      <c r="G61" s="41">
        <f t="shared" si="18"/>
        <v>706979.150760001</v>
      </c>
      <c r="H61" s="41">
        <f t="shared" si="18"/>
        <v>381776.10082069493</v>
      </c>
      <c r="I61" s="41">
        <f>SUM(I62:I78)</f>
        <v>502909.64873075235</v>
      </c>
      <c r="J61" s="41">
        <f t="shared" si="18"/>
        <v>620508.836675646</v>
      </c>
      <c r="K61" s="41">
        <f>SUM(K62:K75)</f>
        <v>759916.99</v>
      </c>
      <c r="L61" s="46">
        <f>SUM(B61:K61)</f>
        <v>7238945.261546141</v>
      </c>
      <c r="M61" s="40"/>
    </row>
    <row r="62" spans="1:13" ht="18.75" customHeight="1">
      <c r="A62" s="47" t="s">
        <v>46</v>
      </c>
      <c r="B62" s="48">
        <v>202639.38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202639.38</v>
      </c>
      <c r="M62"/>
    </row>
    <row r="63" spans="1:13" ht="18.75" customHeight="1">
      <c r="A63" s="47" t="s">
        <v>55</v>
      </c>
      <c r="B63" s="17">
        <v>0</v>
      </c>
      <c r="C63" s="48">
        <v>375817.5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375817.5</v>
      </c>
      <c r="M63"/>
    </row>
    <row r="64" spans="1:13" ht="18.75" customHeight="1">
      <c r="A64" s="47" t="s">
        <v>56</v>
      </c>
      <c r="B64" s="17">
        <v>0</v>
      </c>
      <c r="C64" s="48">
        <v>53295.88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53295.88</v>
      </c>
      <c r="M64" s="57"/>
    </row>
    <row r="65" spans="1:12" ht="18.75" customHeight="1">
      <c r="A65" s="47" t="s">
        <v>47</v>
      </c>
      <c r="B65" s="17">
        <v>0</v>
      </c>
      <c r="C65" s="17">
        <v>0</v>
      </c>
      <c r="D65" s="48">
        <v>1319682.961398322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1319682.961398322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1125377.8197251435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1125377.8197251435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1190040.9934355803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1190040.9934355803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706979.150760001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706979.150760001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381776.10082069493</v>
      </c>
      <c r="I69" s="17">
        <v>0</v>
      </c>
      <c r="J69" s="17">
        <v>0</v>
      </c>
      <c r="K69" s="17">
        <v>0</v>
      </c>
      <c r="L69" s="46">
        <f t="shared" si="19"/>
        <v>381776.10082069493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502909.64873075235</v>
      </c>
      <c r="J70" s="17">
        <v>0</v>
      </c>
      <c r="K70" s="17">
        <v>0</v>
      </c>
      <c r="L70" s="46">
        <f t="shared" si="19"/>
        <v>502909.64873075235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620508.836675646</v>
      </c>
      <c r="K71" s="17">
        <v>0</v>
      </c>
      <c r="L71" s="46">
        <f t="shared" si="19"/>
        <v>620508.836675646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441891.73</v>
      </c>
      <c r="L72" s="46">
        <f t="shared" si="19"/>
        <v>441891.73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318025.26</v>
      </c>
      <c r="L73" s="46">
        <f t="shared" si="19"/>
        <v>318025.26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58" t="s">
        <v>81</v>
      </c>
      <c r="H76"/>
      <c r="I76"/>
      <c r="J76"/>
      <c r="K76">
        <v>240807.95</v>
      </c>
    </row>
    <row r="77" spans="1:11" ht="18" customHeight="1">
      <c r="A77" s="58" t="s">
        <v>85</v>
      </c>
      <c r="I77"/>
      <c r="J77"/>
      <c r="K77"/>
    </row>
    <row r="78" spans="1:11" ht="18" customHeight="1">
      <c r="A78" s="58" t="s">
        <v>86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2023-04-13T19:06:06Z</dcterms:modified>
  <cp:category/>
  <cp:version/>
  <cp:contentType/>
  <cp:contentStatus/>
</cp:coreProperties>
</file>