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<sst xmlns="http://schemas.openxmlformats.org/spreadsheetml/2006/main" count="90" uniqueCount="87">
  <si>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</si>
  <si>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</si>
  <si>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</si>
  <si>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</si>
  <si>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</si>
  <si>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</si>
  <si>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</si>
  <si>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</si>
  <si>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</si>
  <si>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</si>
  <si>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</si>
  <si>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</si>
  <si>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</si>
  <si>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</si>
  <si>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</si>
  <si>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</si>
  <si>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</si>
  <si>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</si>
  <si>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</si>
  <si>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</si>
  <si>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</si>
  <si>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</si>
  <si>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</si>
  <si>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</si>
  <si>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</si>
  <si>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</si>
  <si>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</si>
  <si>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</si>
  <si>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</si>
  <si>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</si>
  <si>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</si>
  <si>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</si>
  <si>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</si>
  <si>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</si>
  <si>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</si>
  <si>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</si>
  <si>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</si>
  <si>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</si>
  <si>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</si>
  <si>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</si>
  <si>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</si>
  <si>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</si>
  <si>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</si>
  <si>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</si>
  <si>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</si>
  <si>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</si>
  <si>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</si>
  <si>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</si>
  <si>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</si>
  <si>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</si>
  <si>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</si>
  <si>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</si>
  <si>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</si>
  <si>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</si>
  <si>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</si>
  <si>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</si>
  <si>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</si>
  <si>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</si>
  <si>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</si>
  <si>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</si>
  <si>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</si>
  <si>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</si>
  <si>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</si>
  <si>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</si>
  <si>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</si>
  <si>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</si>
  <si>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</si>
  <si>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20/09/22 - VENCIMENTO 27/09/22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</si>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</sst>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399063</v>
      </c>
      <c r="C7" s="9">
        <f t="shared" si="0"/>
        <v>281198</v>
      </c>
      <c r="D7" s="9">
        <f t="shared" si="0"/>
        <v>276898</v>
      </c>
      <c r="E7" s="9">
        <f t="shared" si="0"/>
        <v>68657</v>
      </c>
      <c r="F7" s="9">
        <f t="shared" si="0"/>
        <v>225485</v>
      </c>
      <c r="G7" s="9">
        <f t="shared" si="0"/>
        <v>376719</v>
      </c>
      <c r="H7" s="9">
        <f t="shared" si="0"/>
        <v>44428</v>
      </c>
      <c r="I7" s="9">
        <f t="shared" si="0"/>
        <v>299605</v>
      </c>
      <c r="J7" s="9">
        <f t="shared" si="0"/>
        <v>239421</v>
      </c>
      <c r="K7" s="9">
        <f t="shared" si="0"/>
        <v>358402</v>
      </c>
      <c r="L7" s="9">
        <f t="shared" si="0"/>
        <v>274336</v>
      </c>
      <c r="M7" s="9">
        <f t="shared" si="0"/>
        <v>134418</v>
      </c>
      <c r="N7" s="9">
        <f t="shared" si="0"/>
        <v>84935</v>
      </c>
      <c r="O7" s="9">
        <f t="shared" si="0"/>
        <v>3063565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12376</v>
      </c>
      <c r="C8" s="11">
        <f t="shared" si="1"/>
        <v>13081</v>
      </c>
      <c r="D8" s="11">
        <f t="shared" si="1"/>
        <v>9190</v>
      </c>
      <c r="E8" s="11">
        <f t="shared" si="1"/>
        <v>1957</v>
      </c>
      <c r="F8" s="11">
        <f t="shared" si="1"/>
        <v>6975</v>
      </c>
      <c r="G8" s="11">
        <f t="shared" si="1"/>
        <v>10812</v>
      </c>
      <c r="H8" s="11">
        <f t="shared" si="1"/>
        <v>2225</v>
      </c>
      <c r="I8" s="11">
        <f t="shared" si="1"/>
        <v>15225</v>
      </c>
      <c r="J8" s="11">
        <f t="shared" si="1"/>
        <v>10212</v>
      </c>
      <c r="K8" s="11">
        <f t="shared" si="1"/>
        <v>7913</v>
      </c>
      <c r="L8" s="11">
        <f t="shared" si="1"/>
        <v>6417</v>
      </c>
      <c r="M8" s="11">
        <f t="shared" si="1"/>
        <v>4922</v>
      </c>
      <c r="N8" s="11">
        <f t="shared" si="1"/>
        <v>3975</v>
      </c>
      <c r="O8" s="11">
        <f t="shared" si="1"/>
        <v>105280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12376</v>
      </c>
      <c r="C9" s="11">
        <v>13081</v>
      </c>
      <c r="D9" s="11">
        <v>9190</v>
      </c>
      <c r="E9" s="11">
        <v>1957</v>
      </c>
      <c r="F9" s="11">
        <v>6975</v>
      </c>
      <c r="G9" s="11">
        <v>10812</v>
      </c>
      <c r="H9" s="11">
        <v>2225</v>
      </c>
      <c r="I9" s="11">
        <v>15222</v>
      </c>
      <c r="J9" s="11">
        <v>10212</v>
      </c>
      <c r="K9" s="11">
        <v>7904</v>
      </c>
      <c r="L9" s="11">
        <v>6416</v>
      </c>
      <c r="M9" s="11">
        <v>4919</v>
      </c>
      <c r="N9" s="11">
        <v>3965</v>
      </c>
      <c r="O9" s="11">
        <f>SUM(B9:N9)</f>
        <v>105254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9</v>
      </c>
      <c r="L10" s="13">
        <v>1</v>
      </c>
      <c r="M10" s="13">
        <v>3</v>
      </c>
      <c r="N10" s="13">
        <v>10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386687</v>
      </c>
      <c r="C11" s="13">
        <v>268117</v>
      </c>
      <c r="D11" s="13">
        <v>267708</v>
      </c>
      <c r="E11" s="13">
        <v>66700</v>
      </c>
      <c r="F11" s="13">
        <v>218510</v>
      </c>
      <c r="G11" s="13">
        <v>365907</v>
      </c>
      <c r="H11" s="13">
        <v>42203</v>
      </c>
      <c r="I11" s="13">
        <v>284380</v>
      </c>
      <c r="J11" s="13">
        <v>229209</v>
      </c>
      <c r="K11" s="13">
        <v>350489</v>
      </c>
      <c r="L11" s="13">
        <v>267919</v>
      </c>
      <c r="M11" s="13">
        <v>129496</v>
      </c>
      <c r="N11" s="13">
        <v>80960</v>
      </c>
      <c r="O11" s="11">
        <f>SUM(B11:N11)</f>
        <v>2958285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1.192799801406083</v>
      </c>
      <c r="C16" s="19">
        <v>1.224233850665338</v>
      </c>
      <c r="D16" s="19">
        <v>1.253065322194921</v>
      </c>
      <c r="E16" s="19">
        <v>0.902535658212595</v>
      </c>
      <c r="F16" s="19">
        <v>1.367271867777478</v>
      </c>
      <c r="G16" s="19">
        <v>1.425487508826227</v>
      </c>
      <c r="H16" s="19">
        <v>1.573259828406046</v>
      </c>
      <c r="I16" s="19">
        <v>1.15878930536544</v>
      </c>
      <c r="J16" s="19">
        <v>1.287577574538589</v>
      </c>
      <c r="K16" s="19">
        <v>1.146606397337975</v>
      </c>
      <c r="L16" s="19">
        <v>1.215353762289184</v>
      </c>
      <c r="M16" s="19">
        <v>1.217550816080484</v>
      </c>
      <c r="N16" s="19">
        <v>1.102986974881682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1535080.8899999997</v>
      </c>
      <c r="C18" s="24">
        <f t="shared" si="2"/>
        <v>1122479.2</v>
      </c>
      <c r="D18" s="24">
        <f t="shared" si="2"/>
        <v>981671.1799999999</v>
      </c>
      <c r="E18" s="24">
        <f t="shared" si="2"/>
        <v>305840.68</v>
      </c>
      <c r="F18" s="24">
        <f t="shared" si="2"/>
        <v>1007797.57</v>
      </c>
      <c r="G18" s="24">
        <f t="shared" si="2"/>
        <v>1466749.94</v>
      </c>
      <c r="H18" s="24">
        <f t="shared" si="2"/>
        <v>252844.99000000005</v>
      </c>
      <c r="I18" s="24">
        <f t="shared" si="2"/>
        <v>1136286.2700000003</v>
      </c>
      <c r="J18" s="24">
        <f t="shared" si="2"/>
        <v>1000097.9799999999</v>
      </c>
      <c r="K18" s="24">
        <f t="shared" si="2"/>
        <v>1284490.0500000003</v>
      </c>
      <c r="L18" s="24">
        <f t="shared" si="2"/>
        <v>1192552.3299999998</v>
      </c>
      <c r="M18" s="24">
        <f t="shared" si="2"/>
        <v>676073.0899999999</v>
      </c>
      <c r="N18" s="24">
        <f t="shared" si="2"/>
        <v>345407.11</v>
      </c>
      <c r="O18" s="24">
        <f>O19+O20+O21+O22+O23+O24+O25+O27</f>
        <v>12303735.71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1171808.59</v>
      </c>
      <c r="C19" s="30">
        <f t="shared" si="3"/>
        <v>853014.13</v>
      </c>
      <c r="D19" s="30">
        <f t="shared" si="3"/>
        <v>736659.44</v>
      </c>
      <c r="E19" s="30">
        <f t="shared" si="3"/>
        <v>312039.2</v>
      </c>
      <c r="F19" s="30">
        <f t="shared" si="3"/>
        <v>695305.55</v>
      </c>
      <c r="G19" s="30">
        <f t="shared" si="3"/>
        <v>955811.45</v>
      </c>
      <c r="H19" s="30">
        <f t="shared" si="3"/>
        <v>151343.98</v>
      </c>
      <c r="I19" s="30">
        <f t="shared" si="3"/>
        <v>902440.22</v>
      </c>
      <c r="J19" s="30">
        <f t="shared" si="3"/>
        <v>725349.86</v>
      </c>
      <c r="K19" s="30">
        <f t="shared" si="3"/>
        <v>1026355.81</v>
      </c>
      <c r="L19" s="30">
        <f t="shared" si="3"/>
        <v>894527.4</v>
      </c>
      <c r="M19" s="30">
        <f t="shared" si="3"/>
        <v>505761.17</v>
      </c>
      <c r="N19" s="30">
        <f t="shared" si="3"/>
        <v>288668.58</v>
      </c>
      <c r="O19" s="30">
        <f>SUM(B19:N19)</f>
        <v>9219085.38</v>
      </c>
    </row>
    <row r="20" spans="1:23" ht="18.75" customHeight="1">
      <c r="A20" s="26" t="s">
        <v>35</v>
      </c>
      <c r="B20" s="30">
        <f>IF(B16&lt;&gt;0,ROUND((B16-1)*B19,2),0)</f>
        <v>225924.46</v>
      </c>
      <c r="C20" s="30">
        <f aca="true" t="shared" si="4" ref="C20:N20">IF(C16&lt;&gt;0,ROUND((C16-1)*C19,2),0)</f>
        <v>191274.64</v>
      </c>
      <c r="D20" s="30">
        <f t="shared" si="4"/>
        <v>186422.96</v>
      </c>
      <c r="E20" s="30">
        <f t="shared" si="4"/>
        <v>-30412.7</v>
      </c>
      <c r="F20" s="30">
        <f t="shared" si="4"/>
        <v>255366.17</v>
      </c>
      <c r="G20" s="30">
        <f t="shared" si="4"/>
        <v>406685.83</v>
      </c>
      <c r="H20" s="30">
        <f t="shared" si="4"/>
        <v>86759.42</v>
      </c>
      <c r="I20" s="30">
        <f t="shared" si="4"/>
        <v>143297.86</v>
      </c>
      <c r="J20" s="30">
        <f t="shared" si="4"/>
        <v>208594.35</v>
      </c>
      <c r="K20" s="30">
        <f t="shared" si="4"/>
        <v>150470.33</v>
      </c>
      <c r="L20" s="30">
        <f t="shared" si="4"/>
        <v>192639.84</v>
      </c>
      <c r="M20" s="30">
        <f t="shared" si="4"/>
        <v>110028.76</v>
      </c>
      <c r="N20" s="30">
        <f t="shared" si="4"/>
        <v>29729.1</v>
      </c>
      <c r="O20" s="30">
        <f aca="true" t="shared" si="5" ref="O19:O27">SUM(B20:N20)</f>
        <v>2156781.0200000005</v>
      </c>
      <c r="W20" s="62"/>
    </row>
    <row r="21" spans="1:15" ht="18.75" customHeight="1">
      <c r="A21" s="26" t="s">
        <v>36</v>
      </c>
      <c r="B21" s="30">
        <v>71206.41</v>
      </c>
      <c r="C21" s="30">
        <v>48447.19</v>
      </c>
      <c r="D21" s="30">
        <v>31392.56</v>
      </c>
      <c r="E21" s="30">
        <v>13004.55</v>
      </c>
      <c r="F21" s="30">
        <v>36794.25</v>
      </c>
      <c r="G21" s="30">
        <v>58137.89</v>
      </c>
      <c r="H21" s="30">
        <v>6198.95</v>
      </c>
      <c r="I21" s="30">
        <v>45166.35</v>
      </c>
      <c r="J21" s="30">
        <v>42428.04</v>
      </c>
      <c r="K21" s="30">
        <v>62725.46</v>
      </c>
      <c r="L21" s="30">
        <v>60727.95</v>
      </c>
      <c r="M21" s="30">
        <v>28382.58</v>
      </c>
      <c r="N21" s="30">
        <v>16127.61</v>
      </c>
      <c r="O21" s="30">
        <f t="shared" si="5"/>
        <v>520739.79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70</v>
      </c>
      <c r="B24" s="30">
        <v>1138.74</v>
      </c>
      <c r="C24" s="30">
        <v>848</v>
      </c>
      <c r="D24" s="30">
        <v>734.93</v>
      </c>
      <c r="E24" s="30">
        <v>228.82</v>
      </c>
      <c r="F24" s="30">
        <v>756.47</v>
      </c>
      <c r="G24" s="30">
        <v>1101.05</v>
      </c>
      <c r="H24" s="30">
        <v>188.44</v>
      </c>
      <c r="I24" s="30">
        <v>845.3</v>
      </c>
      <c r="J24" s="30">
        <v>751.08</v>
      </c>
      <c r="K24" s="30">
        <v>961.06</v>
      </c>
      <c r="L24" s="30">
        <v>891.07</v>
      </c>
      <c r="M24" s="30">
        <v>500.72</v>
      </c>
      <c r="N24" s="30">
        <v>258.44</v>
      </c>
      <c r="O24" s="30">
        <f t="shared" si="5"/>
        <v>9204.119999999999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-60786.5</v>
      </c>
      <c r="C29" s="30">
        <f>+C30+C32+C52+C53+C56-C57</f>
        <v>-62271.79</v>
      </c>
      <c r="D29" s="30">
        <f t="shared" si="6"/>
        <v>-44522.67</v>
      </c>
      <c r="E29" s="30">
        <f t="shared" si="6"/>
        <v>-9883.21</v>
      </c>
      <c r="F29" s="30">
        <f t="shared" si="6"/>
        <v>-34896.43</v>
      </c>
      <c r="G29" s="30">
        <f t="shared" si="6"/>
        <v>-53695.32000000001</v>
      </c>
      <c r="H29" s="30">
        <f t="shared" si="6"/>
        <v>-10837.86</v>
      </c>
      <c r="I29" s="30">
        <f t="shared" si="6"/>
        <v>-71677.22</v>
      </c>
      <c r="J29" s="30">
        <f t="shared" si="6"/>
        <v>-49109.29</v>
      </c>
      <c r="K29" s="30">
        <f t="shared" si="6"/>
        <v>-40121.71</v>
      </c>
      <c r="L29" s="30">
        <f t="shared" si="6"/>
        <v>-33185.3</v>
      </c>
      <c r="M29" s="30">
        <f t="shared" si="6"/>
        <v>-24427.93</v>
      </c>
      <c r="N29" s="30">
        <f t="shared" si="6"/>
        <v>-18883.09</v>
      </c>
      <c r="O29" s="30">
        <f t="shared" si="6"/>
        <v>-514298.31999999995</v>
      </c>
    </row>
    <row r="30" spans="1:15" ht="18.75" customHeight="1">
      <c r="A30" s="26" t="s">
        <v>39</v>
      </c>
      <c r="B30" s="31">
        <f>+B31</f>
        <v>-54454.4</v>
      </c>
      <c r="C30" s="31">
        <f>+C31</f>
        <v>-57556.4</v>
      </c>
      <c r="D30" s="31">
        <f aca="true" t="shared" si="7" ref="D30:O30">+D31</f>
        <v>-40436</v>
      </c>
      <c r="E30" s="31">
        <f t="shared" si="7"/>
        <v>-8610.8</v>
      </c>
      <c r="F30" s="31">
        <f t="shared" si="7"/>
        <v>-30690</v>
      </c>
      <c r="G30" s="31">
        <f t="shared" si="7"/>
        <v>-47572.8</v>
      </c>
      <c r="H30" s="31">
        <f t="shared" si="7"/>
        <v>-9790</v>
      </c>
      <c r="I30" s="31">
        <f t="shared" si="7"/>
        <v>-66976.8</v>
      </c>
      <c r="J30" s="31">
        <f t="shared" si="7"/>
        <v>-44932.8</v>
      </c>
      <c r="K30" s="31">
        <f t="shared" si="7"/>
        <v>-34777.6</v>
      </c>
      <c r="L30" s="31">
        <f t="shared" si="7"/>
        <v>-28230.4</v>
      </c>
      <c r="M30" s="31">
        <f t="shared" si="7"/>
        <v>-21643.6</v>
      </c>
      <c r="N30" s="31">
        <f t="shared" si="7"/>
        <v>-17446</v>
      </c>
      <c r="O30" s="31">
        <f t="shared" si="7"/>
        <v>-463117.5999999999</v>
      </c>
    </row>
    <row r="31" spans="1:26" ht="18.75" customHeight="1">
      <c r="A31" s="27" t="s">
        <v>40</v>
      </c>
      <c r="B31" s="16">
        <f>ROUND((-B9)*$G$3,2)</f>
        <v>-54454.4</v>
      </c>
      <c r="C31" s="16">
        <f aca="true" t="shared" si="8" ref="C31:N31">ROUND((-C9)*$G$3,2)</f>
        <v>-57556.4</v>
      </c>
      <c r="D31" s="16">
        <f t="shared" si="8"/>
        <v>-40436</v>
      </c>
      <c r="E31" s="16">
        <f t="shared" si="8"/>
        <v>-8610.8</v>
      </c>
      <c r="F31" s="16">
        <f t="shared" si="8"/>
        <v>-30690</v>
      </c>
      <c r="G31" s="16">
        <f t="shared" si="8"/>
        <v>-47572.8</v>
      </c>
      <c r="H31" s="16">
        <f t="shared" si="8"/>
        <v>-9790</v>
      </c>
      <c r="I31" s="16">
        <f t="shared" si="8"/>
        <v>-66976.8</v>
      </c>
      <c r="J31" s="16">
        <f t="shared" si="8"/>
        <v>-44932.8</v>
      </c>
      <c r="K31" s="16">
        <f t="shared" si="8"/>
        <v>-34777.6</v>
      </c>
      <c r="L31" s="16">
        <f t="shared" si="8"/>
        <v>-28230.4</v>
      </c>
      <c r="M31" s="16">
        <f t="shared" si="8"/>
        <v>-21643.6</v>
      </c>
      <c r="N31" s="16">
        <f t="shared" si="8"/>
        <v>-17446</v>
      </c>
      <c r="O31" s="32">
        <f aca="true" t="shared" si="9" ref="O31:O57">SUM(B31:N31)</f>
        <v>-463117.5999999999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-6332.1</v>
      </c>
      <c r="C32" s="31">
        <f aca="true" t="shared" si="10" ref="C32:O32">SUM(C33:C50)</f>
        <v>-4715.39</v>
      </c>
      <c r="D32" s="31">
        <f t="shared" si="10"/>
        <v>-4086.67</v>
      </c>
      <c r="E32" s="31">
        <f t="shared" si="10"/>
        <v>-1272.41</v>
      </c>
      <c r="F32" s="31">
        <f t="shared" si="10"/>
        <v>-4206.43</v>
      </c>
      <c r="G32" s="31">
        <f t="shared" si="10"/>
        <v>-6122.52</v>
      </c>
      <c r="H32" s="31">
        <f t="shared" si="10"/>
        <v>-1047.86</v>
      </c>
      <c r="I32" s="31">
        <f t="shared" si="10"/>
        <v>-4700.42</v>
      </c>
      <c r="J32" s="31">
        <f t="shared" si="10"/>
        <v>-4176.49</v>
      </c>
      <c r="K32" s="31">
        <f t="shared" si="10"/>
        <v>-5344.11</v>
      </c>
      <c r="L32" s="31">
        <f t="shared" si="10"/>
        <v>-4954.9</v>
      </c>
      <c r="M32" s="31">
        <f t="shared" si="10"/>
        <v>-2784.33</v>
      </c>
      <c r="N32" s="31">
        <f t="shared" si="10"/>
        <v>-1437.09</v>
      </c>
      <c r="O32" s="31">
        <f t="shared" si="10"/>
        <v>-51180.72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-6332.1</v>
      </c>
      <c r="C41" s="33">
        <v>-4715.39</v>
      </c>
      <c r="D41" s="33">
        <v>-4086.67</v>
      </c>
      <c r="E41" s="33">
        <v>-1272.41</v>
      </c>
      <c r="F41" s="33">
        <v>-4206.43</v>
      </c>
      <c r="G41" s="33">
        <v>-6122.52</v>
      </c>
      <c r="H41" s="33">
        <v>-1047.86</v>
      </c>
      <c r="I41" s="33">
        <v>-4700.42</v>
      </c>
      <c r="J41" s="33">
        <v>-4176.49</v>
      </c>
      <c r="K41" s="33">
        <v>-5344.11</v>
      </c>
      <c r="L41" s="33">
        <v>-4954.9</v>
      </c>
      <c r="M41" s="33">
        <v>-2784.33</v>
      </c>
      <c r="N41" s="33">
        <v>-1437.09</v>
      </c>
      <c r="O41" s="33">
        <f t="shared" si="9"/>
        <v>-51180.72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1474294.3899999997</v>
      </c>
      <c r="C55" s="36">
        <f t="shared" si="12"/>
        <v>1060207.41</v>
      </c>
      <c r="D55" s="36">
        <f t="shared" si="12"/>
        <v>937148.5099999999</v>
      </c>
      <c r="E55" s="36">
        <f t="shared" si="12"/>
        <v>295957.47</v>
      </c>
      <c r="F55" s="36">
        <f t="shared" si="12"/>
        <v>972901.1399999999</v>
      </c>
      <c r="G55" s="36">
        <f t="shared" si="12"/>
        <v>1413054.6199999999</v>
      </c>
      <c r="H55" s="36">
        <f t="shared" si="12"/>
        <v>242007.13000000006</v>
      </c>
      <c r="I55" s="36">
        <f t="shared" si="12"/>
        <v>1064609.0500000003</v>
      </c>
      <c r="J55" s="36">
        <f t="shared" si="12"/>
        <v>950988.6899999998</v>
      </c>
      <c r="K55" s="36">
        <f t="shared" si="12"/>
        <v>1244368.3400000003</v>
      </c>
      <c r="L55" s="36">
        <f t="shared" si="12"/>
        <v>1159367.0299999998</v>
      </c>
      <c r="M55" s="36">
        <f t="shared" si="12"/>
        <v>651645.1599999998</v>
      </c>
      <c r="N55" s="36">
        <f t="shared" si="12"/>
        <v>326524.01999999996</v>
      </c>
      <c r="O55" s="36">
        <f>SUM(B55:N55)</f>
        <v>11793072.959999997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1474294.3900000001</v>
      </c>
      <c r="C61" s="51">
        <f t="shared" si="13"/>
        <v>1060207.42</v>
      </c>
      <c r="D61" s="51">
        <f t="shared" si="13"/>
        <v>937148.51</v>
      </c>
      <c r="E61" s="51">
        <f t="shared" si="13"/>
        <v>295957.47</v>
      </c>
      <c r="F61" s="51">
        <f t="shared" si="13"/>
        <v>972901.13</v>
      </c>
      <c r="G61" s="51">
        <f t="shared" si="13"/>
        <v>1413054.62</v>
      </c>
      <c r="H61" s="51">
        <f t="shared" si="13"/>
        <v>242007.14</v>
      </c>
      <c r="I61" s="51">
        <f t="shared" si="13"/>
        <v>1064609.05</v>
      </c>
      <c r="J61" s="51">
        <f t="shared" si="13"/>
        <v>950988.7</v>
      </c>
      <c r="K61" s="51">
        <f t="shared" si="13"/>
        <v>1244368.33</v>
      </c>
      <c r="L61" s="51">
        <f t="shared" si="13"/>
        <v>1159367.03</v>
      </c>
      <c r="M61" s="51">
        <f t="shared" si="13"/>
        <v>651645.15</v>
      </c>
      <c r="N61" s="51">
        <f t="shared" si="13"/>
        <v>326524.03</v>
      </c>
      <c r="O61" s="36">
        <f t="shared" si="13"/>
        <v>11793072.969999999</v>
      </c>
      <c r="Q61"/>
    </row>
    <row r="62" spans="1:18" ht="18.75" customHeight="1">
      <c r="A62" s="26" t="s">
        <v>55</v>
      </c>
      <c r="B62" s="51">
        <v>1212646.58</v>
      </c>
      <c r="C62" s="51">
        <v>770137.66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1982784.2400000002</v>
      </c>
      <c r="P62"/>
      <c r="Q62"/>
      <c r="R62" s="43"/>
    </row>
    <row r="63" spans="1:16" ht="18.75" customHeight="1">
      <c r="A63" s="26" t="s">
        <v>56</v>
      </c>
      <c r="B63" s="51">
        <v>261647.81</v>
      </c>
      <c r="C63" s="51">
        <v>290069.76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551717.5700000001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937148.51</v>
      </c>
      <c r="E64" s="52">
        <v>0</v>
      </c>
      <c r="F64" s="52">
        <v>0</v>
      </c>
      <c r="G64" s="52">
        <v>0</v>
      </c>
      <c r="H64" s="51">
        <v>242007.14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1179155.65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295957.47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295957.47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972901.13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972901.13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1413054.62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1413054.62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1064609.05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1064609.05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950988.7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950988.7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1244368.33</v>
      </c>
      <c r="L70" s="31">
        <v>1159367.03</v>
      </c>
      <c r="M70" s="52">
        <v>0</v>
      </c>
      <c r="N70" s="52">
        <v>0</v>
      </c>
      <c r="O70" s="36">
        <f t="shared" si="14"/>
        <v>2403735.3600000003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651645.15</v>
      </c>
      <c r="N71" s="52">
        <v>0</v>
      </c>
      <c r="O71" s="36">
        <f t="shared" si="14"/>
        <v>651645.15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326524.03</v>
      </c>
      <c r="O72" s="55">
        <f t="shared" si="14"/>
        <v>326524.03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2022-09-26T20:51:23Z</dcterms:modified>
  <cp:category/>
  <cp:version/>
  <cp:contentType/>
  <cp:contentStatus/>
</cp:coreProperties>
</file>