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<sst xmlns="http://schemas.openxmlformats.org/spreadsheetml/2006/main" count="90" uniqueCount="87">
  <si>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</si>
  <si>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</si>
  <si>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</si>
  <si>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</si>
  <si>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</si>
  <si>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</si>
  <si>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</si>
  <si>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</si>
  <si>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</si>
  <si>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</si>
  <si>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</si>
  <si>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</si>
  <si>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</si>
  <si>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</si>
  <si>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</si>
  <si>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</si>
  <si>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</si>
  <si>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</si>
  <si>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</si>
  <si>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</si>
  <si>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</si>
  <si>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</si>
  <si>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</si>
  <si>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</si>
  <si>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</si>
  <si>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</si>
  <si>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</si>
  <si>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</si>
  <si>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</si>
  <si>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</si>
  <si>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</si>
  <si>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</si>
  <si>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</si>
  <si>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</si>
  <si>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</si>
  <si>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</si>
  <si>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</si>
  <si>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</si>
  <si>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</si>
  <si>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</si>
  <si>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</si>
  <si>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</si>
  <si>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</si>
  <si>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</si>
  <si>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</si>
  <si>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</si>
  <si>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</si>
  <si>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</si>
  <si>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</si>
  <si>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</si>
  <si>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</si>
  <si>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</si>
  <si>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</si>
  <si>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</si>
  <si>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</si>
  <si>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</si>
  <si>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</si>
  <si>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</si>
  <si>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</si>
  <si>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</si>
  <si>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</si>
  <si>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</si>
  <si>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</si>
  <si>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</si>
  <si>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</si>
  <si>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</si>
  <si>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</si>
  <si>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08/09/22 - VENCIMENTO 15/09/22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</si>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</sst>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402771</v>
      </c>
      <c r="C7" s="9">
        <f t="shared" si="0"/>
        <v>265580</v>
      </c>
      <c r="D7" s="9">
        <f t="shared" si="0"/>
        <v>280618</v>
      </c>
      <c r="E7" s="9">
        <f t="shared" si="0"/>
        <v>70196</v>
      </c>
      <c r="F7" s="9">
        <f t="shared" si="0"/>
        <v>239431</v>
      </c>
      <c r="G7" s="9">
        <f t="shared" si="0"/>
        <v>381490</v>
      </c>
      <c r="H7" s="9">
        <f t="shared" si="0"/>
        <v>46701</v>
      </c>
      <c r="I7" s="9">
        <f t="shared" si="0"/>
        <v>301192</v>
      </c>
      <c r="J7" s="9">
        <f t="shared" si="0"/>
        <v>240297</v>
      </c>
      <c r="K7" s="9">
        <f t="shared" si="0"/>
        <v>365093</v>
      </c>
      <c r="L7" s="9">
        <f t="shared" si="0"/>
        <v>286699</v>
      </c>
      <c r="M7" s="9">
        <f t="shared" si="0"/>
        <v>136344</v>
      </c>
      <c r="N7" s="9">
        <f t="shared" si="0"/>
        <v>85355</v>
      </c>
      <c r="O7" s="9">
        <f t="shared" si="0"/>
        <v>3101767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13362</v>
      </c>
      <c r="C8" s="11">
        <f t="shared" si="1"/>
        <v>12914</v>
      </c>
      <c r="D8" s="11">
        <f t="shared" si="1"/>
        <v>10104</v>
      </c>
      <c r="E8" s="11">
        <f t="shared" si="1"/>
        <v>2080</v>
      </c>
      <c r="F8" s="11">
        <f t="shared" si="1"/>
        <v>7966</v>
      </c>
      <c r="G8" s="11">
        <f t="shared" si="1"/>
        <v>11651</v>
      </c>
      <c r="H8" s="11">
        <f t="shared" si="1"/>
        <v>2238</v>
      </c>
      <c r="I8" s="11">
        <f t="shared" si="1"/>
        <v>15896</v>
      </c>
      <c r="J8" s="11">
        <f t="shared" si="1"/>
        <v>10647</v>
      </c>
      <c r="K8" s="11">
        <f t="shared" si="1"/>
        <v>8786</v>
      </c>
      <c r="L8" s="11">
        <f t="shared" si="1"/>
        <v>7584</v>
      </c>
      <c r="M8" s="11">
        <f t="shared" si="1"/>
        <v>5557</v>
      </c>
      <c r="N8" s="11">
        <f t="shared" si="1"/>
        <v>4292</v>
      </c>
      <c r="O8" s="11">
        <f t="shared" si="1"/>
        <v>113077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13362</v>
      </c>
      <c r="C9" s="11">
        <v>12914</v>
      </c>
      <c r="D9" s="11">
        <v>10104</v>
      </c>
      <c r="E9" s="11">
        <v>2080</v>
      </c>
      <c r="F9" s="11">
        <v>7966</v>
      </c>
      <c r="G9" s="11">
        <v>11651</v>
      </c>
      <c r="H9" s="11">
        <v>2238</v>
      </c>
      <c r="I9" s="11">
        <v>15894</v>
      </c>
      <c r="J9" s="11">
        <v>10647</v>
      </c>
      <c r="K9" s="11">
        <v>8777</v>
      </c>
      <c r="L9" s="11">
        <v>7581</v>
      </c>
      <c r="M9" s="11">
        <v>5550</v>
      </c>
      <c r="N9" s="11">
        <v>4286</v>
      </c>
      <c r="O9" s="11">
        <f>SUM(B9:N9)</f>
        <v>113050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3</v>
      </c>
      <c r="M10" s="13">
        <v>7</v>
      </c>
      <c r="N10" s="13">
        <v>6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389409</v>
      </c>
      <c r="C11" s="13">
        <v>252666</v>
      </c>
      <c r="D11" s="13">
        <v>270514</v>
      </c>
      <c r="E11" s="13">
        <v>68116</v>
      </c>
      <c r="F11" s="13">
        <v>231465</v>
      </c>
      <c r="G11" s="13">
        <v>369839</v>
      </c>
      <c r="H11" s="13">
        <v>44463</v>
      </c>
      <c r="I11" s="13">
        <v>285296</v>
      </c>
      <c r="J11" s="13">
        <v>229650</v>
      </c>
      <c r="K11" s="13">
        <v>356307</v>
      </c>
      <c r="L11" s="13">
        <v>279115</v>
      </c>
      <c r="M11" s="13">
        <v>130787</v>
      </c>
      <c r="N11" s="13">
        <v>81063</v>
      </c>
      <c r="O11" s="11">
        <f>SUM(B11:N11)</f>
        <v>2988690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1.189663361515452</v>
      </c>
      <c r="C16" s="19">
        <v>1.301255680925162</v>
      </c>
      <c r="D16" s="19">
        <v>1.245334984243127</v>
      </c>
      <c r="E16" s="19">
        <v>0.893059863879398</v>
      </c>
      <c r="F16" s="19">
        <v>1.319732770469388</v>
      </c>
      <c r="G16" s="19">
        <v>1.4225482607307</v>
      </c>
      <c r="H16" s="19">
        <v>1.567809798249687</v>
      </c>
      <c r="I16" s="19">
        <v>1.148378679796075</v>
      </c>
      <c r="J16" s="19">
        <v>1.278469958202535</v>
      </c>
      <c r="K16" s="19">
        <v>1.142905960456458</v>
      </c>
      <c r="L16" s="19">
        <v>1.17867215304622</v>
      </c>
      <c r="M16" s="19">
        <v>1.212754047041078</v>
      </c>
      <c r="N16" s="19">
        <v>1.096575227792535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1544914.5099999998</v>
      </c>
      <c r="C18" s="24">
        <f t="shared" si="2"/>
        <v>1126791.32</v>
      </c>
      <c r="D18" s="24">
        <f t="shared" si="2"/>
        <v>988592.1699999999</v>
      </c>
      <c r="E18" s="24">
        <f t="shared" si="2"/>
        <v>309410.12</v>
      </c>
      <c r="F18" s="24">
        <f t="shared" si="2"/>
        <v>1031700.57</v>
      </c>
      <c r="G18" s="24">
        <f t="shared" si="2"/>
        <v>1480787.19</v>
      </c>
      <c r="H18" s="24">
        <f t="shared" si="2"/>
        <v>265071.56</v>
      </c>
      <c r="I18" s="24">
        <f t="shared" si="2"/>
        <v>1132935.4500000004</v>
      </c>
      <c r="J18" s="24">
        <f t="shared" si="2"/>
        <v>995073.8799999999</v>
      </c>
      <c r="K18" s="24">
        <f t="shared" si="2"/>
        <v>1303826.91</v>
      </c>
      <c r="L18" s="24">
        <f t="shared" si="2"/>
        <v>1207617.3299999998</v>
      </c>
      <c r="M18" s="24">
        <f t="shared" si="2"/>
        <v>682519.7699999999</v>
      </c>
      <c r="N18" s="24">
        <f t="shared" si="2"/>
        <v>344953.89</v>
      </c>
      <c r="O18" s="24">
        <f>O19+O20+O21+O22+O23+O24+O25+O27</f>
        <v>12410559.1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1182696.76</v>
      </c>
      <c r="C19" s="30">
        <f t="shared" si="3"/>
        <v>805636.93</v>
      </c>
      <c r="D19" s="30">
        <f t="shared" si="3"/>
        <v>746556.13</v>
      </c>
      <c r="E19" s="30">
        <f t="shared" si="3"/>
        <v>319033.8</v>
      </c>
      <c r="F19" s="30">
        <f t="shared" si="3"/>
        <v>738309.43</v>
      </c>
      <c r="G19" s="30">
        <f t="shared" si="3"/>
        <v>967916.43</v>
      </c>
      <c r="H19" s="30">
        <f t="shared" si="3"/>
        <v>159086.96</v>
      </c>
      <c r="I19" s="30">
        <f t="shared" si="3"/>
        <v>907220.42</v>
      </c>
      <c r="J19" s="30">
        <f t="shared" si="3"/>
        <v>728003.79</v>
      </c>
      <c r="K19" s="30">
        <f t="shared" si="3"/>
        <v>1045516.82</v>
      </c>
      <c r="L19" s="30">
        <f t="shared" si="3"/>
        <v>934839.43</v>
      </c>
      <c r="M19" s="30">
        <f t="shared" si="3"/>
        <v>513007.93</v>
      </c>
      <c r="N19" s="30">
        <f t="shared" si="3"/>
        <v>290096.04</v>
      </c>
      <c r="O19" s="30">
        <f>SUM(B19:N19)</f>
        <v>9337920.87</v>
      </c>
    </row>
    <row r="20" spans="1:23" ht="18.75" customHeight="1">
      <c r="A20" s="26" t="s">
        <v>35</v>
      </c>
      <c r="B20" s="30">
        <f>IF(B16&lt;&gt;0,ROUND((B16-1)*B19,2),0)</f>
        <v>224314.24</v>
      </c>
      <c r="C20" s="30">
        <f aca="true" t="shared" si="4" ref="C20:N20">IF(C16&lt;&gt;0,ROUND((C16-1)*C19,2),0)</f>
        <v>242702.7</v>
      </c>
      <c r="D20" s="30">
        <f t="shared" si="4"/>
        <v>183156.34</v>
      </c>
      <c r="E20" s="30">
        <f t="shared" si="4"/>
        <v>-34117.52</v>
      </c>
      <c r="F20" s="30">
        <f t="shared" si="4"/>
        <v>236061.72</v>
      </c>
      <c r="G20" s="30">
        <f t="shared" si="4"/>
        <v>408991.4</v>
      </c>
      <c r="H20" s="30">
        <f t="shared" si="4"/>
        <v>90331.13</v>
      </c>
      <c r="I20" s="30">
        <f t="shared" si="4"/>
        <v>134612.17</v>
      </c>
      <c r="J20" s="30">
        <f t="shared" si="4"/>
        <v>202727.18</v>
      </c>
      <c r="K20" s="30">
        <f t="shared" si="4"/>
        <v>149410.59</v>
      </c>
      <c r="L20" s="30">
        <f t="shared" si="4"/>
        <v>167029.77</v>
      </c>
      <c r="M20" s="30">
        <f t="shared" si="4"/>
        <v>109144.51</v>
      </c>
      <c r="N20" s="30">
        <f t="shared" si="4"/>
        <v>28016.09</v>
      </c>
      <c r="O20" s="30">
        <f aca="true" t="shared" si="5" ref="O19:O27">SUM(B20:N20)</f>
        <v>2142380.3199999994</v>
      </c>
      <c r="W20" s="62"/>
    </row>
    <row r="21" spans="1:15" ht="18.75" customHeight="1">
      <c r="A21" s="26" t="s">
        <v>36</v>
      </c>
      <c r="B21" s="30">
        <v>71762.08</v>
      </c>
      <c r="C21" s="30">
        <v>48711.15</v>
      </c>
      <c r="D21" s="30">
        <v>31683.48</v>
      </c>
      <c r="E21" s="30">
        <v>13281.51</v>
      </c>
      <c r="F21" s="30">
        <v>36984.36</v>
      </c>
      <c r="G21" s="30">
        <v>57761.9</v>
      </c>
      <c r="H21" s="30">
        <v>7102.75</v>
      </c>
      <c r="I21" s="30">
        <v>45729.09</v>
      </c>
      <c r="J21" s="30">
        <v>40625.25</v>
      </c>
      <c r="K21" s="30">
        <v>63952.98</v>
      </c>
      <c r="L21" s="30">
        <v>61088.3</v>
      </c>
      <c r="M21" s="30">
        <v>28466.75</v>
      </c>
      <c r="N21" s="30">
        <v>15959.95</v>
      </c>
      <c r="O21" s="30">
        <f t="shared" si="5"/>
        <v>523109.54999999993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1138.74</v>
      </c>
      <c r="C24" s="30">
        <v>845.3</v>
      </c>
      <c r="D24" s="30">
        <v>734.93</v>
      </c>
      <c r="E24" s="30">
        <v>231.52</v>
      </c>
      <c r="F24" s="30">
        <v>769.93</v>
      </c>
      <c r="G24" s="30">
        <v>1103.74</v>
      </c>
      <c r="H24" s="30">
        <v>196.52</v>
      </c>
      <c r="I24" s="30">
        <v>837.23</v>
      </c>
      <c r="J24" s="30">
        <v>743.01</v>
      </c>
      <c r="K24" s="30">
        <v>969.14</v>
      </c>
      <c r="L24" s="30">
        <v>893.76</v>
      </c>
      <c r="M24" s="30">
        <v>500.72</v>
      </c>
      <c r="N24" s="30">
        <v>258.43</v>
      </c>
      <c r="O24" s="30">
        <f t="shared" si="5"/>
        <v>9222.97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>SUM(B25:N25)</f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-65124.9</v>
      </c>
      <c r="C29" s="30">
        <f>+C30+C32+C52+C53+C56-C57</f>
        <v>-61522.02</v>
      </c>
      <c r="D29" s="30">
        <f t="shared" si="6"/>
        <v>-48544.27</v>
      </c>
      <c r="E29" s="30">
        <f t="shared" si="6"/>
        <v>-10439.380000000001</v>
      </c>
      <c r="F29" s="30">
        <f t="shared" si="6"/>
        <v>-39331.68</v>
      </c>
      <c r="G29" s="30">
        <f t="shared" si="6"/>
        <v>-57401.89</v>
      </c>
      <c r="H29" s="30">
        <f t="shared" si="6"/>
        <v>-10939.970000000001</v>
      </c>
      <c r="I29" s="30">
        <f t="shared" si="6"/>
        <v>-74589.11</v>
      </c>
      <c r="J29" s="30">
        <f t="shared" si="6"/>
        <v>-50978.380000000005</v>
      </c>
      <c r="K29" s="30">
        <f t="shared" si="6"/>
        <v>-44007.82000000001</v>
      </c>
      <c r="L29" s="30">
        <f t="shared" si="6"/>
        <v>-38326.270000000004</v>
      </c>
      <c r="M29" s="30">
        <f t="shared" si="6"/>
        <v>-27204.33</v>
      </c>
      <c r="N29" s="30">
        <f t="shared" si="6"/>
        <v>-20295.480000000003</v>
      </c>
      <c r="O29" s="30">
        <f t="shared" si="6"/>
        <v>-548705.5</v>
      </c>
    </row>
    <row r="30" spans="1:15" ht="18.75" customHeight="1">
      <c r="A30" s="26" t="s">
        <v>39</v>
      </c>
      <c r="B30" s="31">
        <f>+B31</f>
        <v>-58792.8</v>
      </c>
      <c r="C30" s="31">
        <f>+C31</f>
        <v>-56821.6</v>
      </c>
      <c r="D30" s="31">
        <f aca="true" t="shared" si="7" ref="D30:O30">+D31</f>
        <v>-44457.6</v>
      </c>
      <c r="E30" s="31">
        <f t="shared" si="7"/>
        <v>-9152</v>
      </c>
      <c r="F30" s="31">
        <f t="shared" si="7"/>
        <v>-35050.4</v>
      </c>
      <c r="G30" s="31">
        <f t="shared" si="7"/>
        <v>-51264.4</v>
      </c>
      <c r="H30" s="31">
        <f t="shared" si="7"/>
        <v>-9847.2</v>
      </c>
      <c r="I30" s="31">
        <f t="shared" si="7"/>
        <v>-69933.6</v>
      </c>
      <c r="J30" s="31">
        <f t="shared" si="7"/>
        <v>-46846.8</v>
      </c>
      <c r="K30" s="31">
        <f t="shared" si="7"/>
        <v>-38618.8</v>
      </c>
      <c r="L30" s="31">
        <f t="shared" si="7"/>
        <v>-33356.4</v>
      </c>
      <c r="M30" s="31">
        <f t="shared" si="7"/>
        <v>-24420</v>
      </c>
      <c r="N30" s="31">
        <f t="shared" si="7"/>
        <v>-18858.4</v>
      </c>
      <c r="O30" s="31">
        <f t="shared" si="7"/>
        <v>-497420</v>
      </c>
    </row>
    <row r="31" spans="1:26" ht="18.75" customHeight="1">
      <c r="A31" s="27" t="s">
        <v>40</v>
      </c>
      <c r="B31" s="16">
        <f>ROUND((-B9)*$G$3,2)</f>
        <v>-58792.8</v>
      </c>
      <c r="C31" s="16">
        <f aca="true" t="shared" si="8" ref="C31:N31">ROUND((-C9)*$G$3,2)</f>
        <v>-56821.6</v>
      </c>
      <c r="D31" s="16">
        <f t="shared" si="8"/>
        <v>-44457.6</v>
      </c>
      <c r="E31" s="16">
        <f t="shared" si="8"/>
        <v>-9152</v>
      </c>
      <c r="F31" s="16">
        <f t="shared" si="8"/>
        <v>-35050.4</v>
      </c>
      <c r="G31" s="16">
        <f t="shared" si="8"/>
        <v>-51264.4</v>
      </c>
      <c r="H31" s="16">
        <f t="shared" si="8"/>
        <v>-9847.2</v>
      </c>
      <c r="I31" s="16">
        <f t="shared" si="8"/>
        <v>-69933.6</v>
      </c>
      <c r="J31" s="16">
        <f t="shared" si="8"/>
        <v>-46846.8</v>
      </c>
      <c r="K31" s="16">
        <f t="shared" si="8"/>
        <v>-38618.8</v>
      </c>
      <c r="L31" s="16">
        <f t="shared" si="8"/>
        <v>-33356.4</v>
      </c>
      <c r="M31" s="16">
        <f t="shared" si="8"/>
        <v>-24420</v>
      </c>
      <c r="N31" s="16">
        <f t="shared" si="8"/>
        <v>-18858.4</v>
      </c>
      <c r="O31" s="32">
        <f aca="true" t="shared" si="9" ref="O31:O57">SUM(B31:N31)</f>
        <v>-497420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-6332.1</v>
      </c>
      <c r="C32" s="31">
        <f aca="true" t="shared" si="10" ref="C32:O32">SUM(C33:C50)</f>
        <v>-4700.42</v>
      </c>
      <c r="D32" s="31">
        <f t="shared" si="10"/>
        <v>-4086.67</v>
      </c>
      <c r="E32" s="31">
        <f t="shared" si="10"/>
        <v>-1287.38</v>
      </c>
      <c r="F32" s="31">
        <f t="shared" si="10"/>
        <v>-4281.28</v>
      </c>
      <c r="G32" s="31">
        <f t="shared" si="10"/>
        <v>-6137.49</v>
      </c>
      <c r="H32" s="31">
        <f t="shared" si="10"/>
        <v>-1092.77</v>
      </c>
      <c r="I32" s="31">
        <f t="shared" si="10"/>
        <v>-4655.51</v>
      </c>
      <c r="J32" s="31">
        <f t="shared" si="10"/>
        <v>-4131.58</v>
      </c>
      <c r="K32" s="31">
        <f t="shared" si="10"/>
        <v>-5389.02</v>
      </c>
      <c r="L32" s="31">
        <f t="shared" si="10"/>
        <v>-4969.87</v>
      </c>
      <c r="M32" s="31">
        <f t="shared" si="10"/>
        <v>-2784.33</v>
      </c>
      <c r="N32" s="31">
        <f t="shared" si="10"/>
        <v>-1437.08</v>
      </c>
      <c r="O32" s="31">
        <f t="shared" si="10"/>
        <v>-51285.50000000001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-6332.1</v>
      </c>
      <c r="C41" s="33">
        <v>-4700.42</v>
      </c>
      <c r="D41" s="33">
        <v>-4086.67</v>
      </c>
      <c r="E41" s="33">
        <v>-1287.38</v>
      </c>
      <c r="F41" s="33">
        <v>-4281.28</v>
      </c>
      <c r="G41" s="33">
        <v>-6137.49</v>
      </c>
      <c r="H41" s="33">
        <v>-1092.77</v>
      </c>
      <c r="I41" s="33">
        <v>-4655.51</v>
      </c>
      <c r="J41" s="33">
        <v>-4131.58</v>
      </c>
      <c r="K41" s="33">
        <v>-5389.02</v>
      </c>
      <c r="L41" s="33">
        <v>-4969.87</v>
      </c>
      <c r="M41" s="33">
        <v>-2784.33</v>
      </c>
      <c r="N41" s="33">
        <v>-1437.08</v>
      </c>
      <c r="O41" s="33">
        <f t="shared" si="9"/>
        <v>-51285.50000000001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1479789.6099999999</v>
      </c>
      <c r="C55" s="36">
        <f t="shared" si="12"/>
        <v>1065269.3</v>
      </c>
      <c r="D55" s="36">
        <f t="shared" si="12"/>
        <v>940047.8999999999</v>
      </c>
      <c r="E55" s="36">
        <f t="shared" si="12"/>
        <v>298970.74</v>
      </c>
      <c r="F55" s="36">
        <f t="shared" si="12"/>
        <v>992368.8899999999</v>
      </c>
      <c r="G55" s="36">
        <f t="shared" si="12"/>
        <v>1423385.3</v>
      </c>
      <c r="H55" s="36">
        <f t="shared" si="12"/>
        <v>254131.59</v>
      </c>
      <c r="I55" s="36">
        <f t="shared" si="12"/>
        <v>1058346.3400000003</v>
      </c>
      <c r="J55" s="36">
        <f t="shared" si="12"/>
        <v>944095.4999999999</v>
      </c>
      <c r="K55" s="36">
        <f t="shared" si="12"/>
        <v>1259819.0899999999</v>
      </c>
      <c r="L55" s="36">
        <f t="shared" si="12"/>
        <v>1169291.0599999998</v>
      </c>
      <c r="M55" s="36">
        <f t="shared" si="12"/>
        <v>655315.44</v>
      </c>
      <c r="N55" s="36">
        <f t="shared" si="12"/>
        <v>324658.41000000003</v>
      </c>
      <c r="O55" s="36">
        <f>SUM(B55:N55)</f>
        <v>11865489.17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1479789.6199999999</v>
      </c>
      <c r="C61" s="51">
        <f t="shared" si="13"/>
        <v>1065269.3</v>
      </c>
      <c r="D61" s="51">
        <f t="shared" si="13"/>
        <v>940047.89</v>
      </c>
      <c r="E61" s="51">
        <f t="shared" si="13"/>
        <v>298970.74</v>
      </c>
      <c r="F61" s="51">
        <f t="shared" si="13"/>
        <v>992368.89</v>
      </c>
      <c r="G61" s="51">
        <f t="shared" si="13"/>
        <v>1423385.3</v>
      </c>
      <c r="H61" s="51">
        <f t="shared" si="13"/>
        <v>254131.59</v>
      </c>
      <c r="I61" s="51">
        <f t="shared" si="13"/>
        <v>1058346.34</v>
      </c>
      <c r="J61" s="51">
        <f t="shared" si="13"/>
        <v>944095.51</v>
      </c>
      <c r="K61" s="51">
        <f t="shared" si="13"/>
        <v>1259819.09</v>
      </c>
      <c r="L61" s="51">
        <f t="shared" si="13"/>
        <v>1169291.06</v>
      </c>
      <c r="M61" s="51">
        <f t="shared" si="13"/>
        <v>655315.45</v>
      </c>
      <c r="N61" s="51">
        <f t="shared" si="13"/>
        <v>324658.41</v>
      </c>
      <c r="O61" s="36">
        <f t="shared" si="13"/>
        <v>11865489.19</v>
      </c>
      <c r="Q61"/>
    </row>
    <row r="62" spans="1:18" ht="18.75" customHeight="1">
      <c r="A62" s="26" t="s">
        <v>55</v>
      </c>
      <c r="B62" s="51">
        <v>1217125.19</v>
      </c>
      <c r="C62" s="51">
        <v>773782.21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1990907.4</v>
      </c>
      <c r="P62"/>
      <c r="Q62"/>
      <c r="R62" s="43"/>
    </row>
    <row r="63" spans="1:16" ht="18.75" customHeight="1">
      <c r="A63" s="26" t="s">
        <v>56</v>
      </c>
      <c r="B63" s="51">
        <v>262664.43</v>
      </c>
      <c r="C63" s="51">
        <v>291487.09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554151.52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940047.89</v>
      </c>
      <c r="E64" s="52">
        <v>0</v>
      </c>
      <c r="F64" s="52">
        <v>0</v>
      </c>
      <c r="G64" s="52">
        <v>0</v>
      </c>
      <c r="H64" s="51">
        <v>254131.59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1194179.48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298970.74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298970.74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992368.89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992368.89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1423385.3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1423385.3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1058346.34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1058346.34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944095.51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944095.51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1259819.09</v>
      </c>
      <c r="L70" s="31">
        <v>1169291.06</v>
      </c>
      <c r="M70" s="52">
        <v>0</v>
      </c>
      <c r="N70" s="52">
        <v>0</v>
      </c>
      <c r="O70" s="36">
        <f t="shared" si="14"/>
        <v>2429110.1500000004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655315.45</v>
      </c>
      <c r="N71" s="52">
        <v>0</v>
      </c>
      <c r="O71" s="36">
        <f t="shared" si="14"/>
        <v>655315.45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324658.41</v>
      </c>
      <c r="O72" s="55">
        <f t="shared" si="14"/>
        <v>324658.41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2022-09-16T13:06:27Z</dcterms:modified>
  <cp:category/>
  <cp:version/>
  <cp:contentType/>
  <cp:contentStatus/>
</cp:coreProperties>
</file>