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<sst xmlns="http://schemas.openxmlformats.org/spreadsheetml/2006/main" count="90" uniqueCount="87">
  <si>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</si>
  <si>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</si>
  <si>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</si>
  <si>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</si>
  <si>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</si>
  <si>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</si>
  <si>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</si>
  <si>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</si>
  <si>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</si>
  <si>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</si>
  <si>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</si>
  <si>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</si>
  <si>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</si>
  <si>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</si>
  <si>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</si>
  <si>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</si>
  <si>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</si>
  <si>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</si>
  <si>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</si>
  <si>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</si>
  <si>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</si>
  <si>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</si>
  <si>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</si>
  <si>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</si>
  <si>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</si>
  <si>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</si>
  <si>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</si>
  <si>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</si>
  <si>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</si>
  <si>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</si>
  <si>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</si>
  <si>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</si>
  <si>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</si>
  <si>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</si>
  <si>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</si>
  <si>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</si>
  <si>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</si>
  <si>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</si>
  <si>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</si>
  <si>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</si>
  <si>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</si>
  <si>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</si>
  <si>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</si>
  <si>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</si>
  <si>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</si>
  <si>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</si>
  <si>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</si>
  <si>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</si>
  <si>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</si>
  <si>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</si>
  <si>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</si>
  <si>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</si>
  <si>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</si>
  <si>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</si>
  <si>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</si>
  <si>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</si>
  <si>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</si>
  <si>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</si>
  <si>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</si>
  <si>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</si>
  <si>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</si>
  <si>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</si>
  <si>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</si>
  <si>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</si>
  <si>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</si>
  <si>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</si>
  <si>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</si>
  <si>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03/09/22 - VENCIMENTO 12/09/22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</si>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</sst>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258374</v>
      </c>
      <c r="C7" s="9">
        <f t="shared" si="0"/>
        <v>175119</v>
      </c>
      <c r="D7" s="9">
        <f t="shared" si="0"/>
        <v>189090</v>
      </c>
      <c r="E7" s="9">
        <f t="shared" si="0"/>
        <v>43840</v>
      </c>
      <c r="F7" s="9">
        <f t="shared" si="0"/>
        <v>144189</v>
      </c>
      <c r="G7" s="9">
        <f t="shared" si="0"/>
        <v>221842</v>
      </c>
      <c r="H7" s="9">
        <f t="shared" si="0"/>
        <v>28262</v>
      </c>
      <c r="I7" s="9">
        <f t="shared" si="0"/>
        <v>181470</v>
      </c>
      <c r="J7" s="9">
        <f t="shared" si="0"/>
        <v>150410</v>
      </c>
      <c r="K7" s="9">
        <f t="shared" si="0"/>
        <v>227780</v>
      </c>
      <c r="L7" s="9">
        <f t="shared" si="0"/>
        <v>179916</v>
      </c>
      <c r="M7" s="9">
        <f t="shared" si="0"/>
        <v>76252</v>
      </c>
      <c r="N7" s="9">
        <f t="shared" si="0"/>
        <v>48296</v>
      </c>
      <c r="O7" s="9">
        <f t="shared" si="0"/>
        <v>1924840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11054</v>
      </c>
      <c r="C8" s="11">
        <f t="shared" si="1"/>
        <v>11425</v>
      </c>
      <c r="D8" s="11">
        <f t="shared" si="1"/>
        <v>8764</v>
      </c>
      <c r="E8" s="11">
        <f t="shared" si="1"/>
        <v>1647</v>
      </c>
      <c r="F8" s="11">
        <f t="shared" si="1"/>
        <v>6221</v>
      </c>
      <c r="G8" s="11">
        <f t="shared" si="1"/>
        <v>9169</v>
      </c>
      <c r="H8" s="11">
        <f t="shared" si="1"/>
        <v>1802</v>
      </c>
      <c r="I8" s="11">
        <f t="shared" si="1"/>
        <v>12237</v>
      </c>
      <c r="J8" s="11">
        <f t="shared" si="1"/>
        <v>8212</v>
      </c>
      <c r="K8" s="11">
        <f t="shared" si="1"/>
        <v>7018</v>
      </c>
      <c r="L8" s="11">
        <f t="shared" si="1"/>
        <v>6103</v>
      </c>
      <c r="M8" s="11">
        <f t="shared" si="1"/>
        <v>3376</v>
      </c>
      <c r="N8" s="11">
        <f t="shared" si="1"/>
        <v>2913</v>
      </c>
      <c r="O8" s="11">
        <f t="shared" si="1"/>
        <v>89941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11054</v>
      </c>
      <c r="C9" s="11">
        <v>11425</v>
      </c>
      <c r="D9" s="11">
        <v>8764</v>
      </c>
      <c r="E9" s="11">
        <v>1647</v>
      </c>
      <c r="F9" s="11">
        <v>6221</v>
      </c>
      <c r="G9" s="11">
        <v>9169</v>
      </c>
      <c r="H9" s="11">
        <v>1802</v>
      </c>
      <c r="I9" s="11">
        <v>12235</v>
      </c>
      <c r="J9" s="11">
        <v>8212</v>
      </c>
      <c r="K9" s="11">
        <v>7011</v>
      </c>
      <c r="L9" s="11">
        <v>6103</v>
      </c>
      <c r="M9" s="11">
        <v>3370</v>
      </c>
      <c r="N9" s="11">
        <v>2907</v>
      </c>
      <c r="O9" s="11">
        <f>SUM(B9:N9)</f>
        <v>89920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7</v>
      </c>
      <c r="L10" s="13">
        <v>0</v>
      </c>
      <c r="M10" s="13">
        <v>6</v>
      </c>
      <c r="N10" s="13">
        <v>6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247320</v>
      </c>
      <c r="C11" s="13">
        <v>163694</v>
      </c>
      <c r="D11" s="13">
        <v>180326</v>
      </c>
      <c r="E11" s="13">
        <v>42193</v>
      </c>
      <c r="F11" s="13">
        <v>137968</v>
      </c>
      <c r="G11" s="13">
        <v>212673</v>
      </c>
      <c r="H11" s="13">
        <v>26460</v>
      </c>
      <c r="I11" s="13">
        <v>169233</v>
      </c>
      <c r="J11" s="13">
        <v>142198</v>
      </c>
      <c r="K11" s="13">
        <v>220762</v>
      </c>
      <c r="L11" s="13">
        <v>173813</v>
      </c>
      <c r="M11" s="13">
        <v>72876</v>
      </c>
      <c r="N11" s="13">
        <v>45383</v>
      </c>
      <c r="O11" s="11">
        <f>SUM(B11:N11)</f>
        <v>1834899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1.219010231340289</v>
      </c>
      <c r="C16" s="19">
        <v>1.276450702636044</v>
      </c>
      <c r="D16" s="19">
        <v>1.312714002583305</v>
      </c>
      <c r="E16" s="19">
        <v>0.912517359564156</v>
      </c>
      <c r="F16" s="19">
        <v>1.3500540477924</v>
      </c>
      <c r="G16" s="19">
        <v>1.446747481160058</v>
      </c>
      <c r="H16" s="19">
        <v>1.632473657360959</v>
      </c>
      <c r="I16" s="19">
        <v>1.171219710929567</v>
      </c>
      <c r="J16" s="19">
        <v>1.294096165629386</v>
      </c>
      <c r="K16" s="19">
        <v>1.174400070963656</v>
      </c>
      <c r="L16" s="19">
        <v>1.205447194582831</v>
      </c>
      <c r="M16" s="19">
        <v>1.235818496309722</v>
      </c>
      <c r="N16" s="19">
        <v>1.11043974920709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1037050.53</v>
      </c>
      <c r="C18" s="24">
        <f t="shared" si="2"/>
        <v>742018.1399999999</v>
      </c>
      <c r="D18" s="24">
        <f t="shared" si="2"/>
        <v>710366.5899999999</v>
      </c>
      <c r="E18" s="24">
        <f t="shared" si="2"/>
        <v>202352.6</v>
      </c>
      <c r="F18" s="24">
        <f t="shared" si="2"/>
        <v>642466.1499999999</v>
      </c>
      <c r="G18" s="24">
        <f t="shared" si="2"/>
        <v>896553.45</v>
      </c>
      <c r="H18" s="24">
        <f t="shared" si="2"/>
        <v>170629.91999999998</v>
      </c>
      <c r="I18" s="24">
        <f t="shared" si="2"/>
        <v>715865.3999999999</v>
      </c>
      <c r="J18" s="24">
        <f t="shared" si="2"/>
        <v>643367.8099999999</v>
      </c>
      <c r="K18" s="24">
        <f t="shared" si="2"/>
        <v>849817.1399999999</v>
      </c>
      <c r="L18" s="24">
        <f t="shared" si="2"/>
        <v>790021.1599999999</v>
      </c>
      <c r="M18" s="24">
        <f t="shared" si="2"/>
        <v>403343.0600000001</v>
      </c>
      <c r="N18" s="24">
        <f t="shared" si="2"/>
        <v>202813.5</v>
      </c>
      <c r="O18" s="24">
        <f>O19+O20+O21+O22+O23+O24+O25+O27</f>
        <v>8003029.88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758689.41</v>
      </c>
      <c r="C19" s="30">
        <f t="shared" si="3"/>
        <v>531223.49</v>
      </c>
      <c r="D19" s="30">
        <f t="shared" si="3"/>
        <v>503055.04</v>
      </c>
      <c r="E19" s="30">
        <f t="shared" si="3"/>
        <v>199248.42</v>
      </c>
      <c r="F19" s="30">
        <f t="shared" si="3"/>
        <v>444621.2</v>
      </c>
      <c r="G19" s="30">
        <f t="shared" si="3"/>
        <v>562857.52</v>
      </c>
      <c r="H19" s="30">
        <f t="shared" si="3"/>
        <v>96274.5</v>
      </c>
      <c r="I19" s="30">
        <f t="shared" si="3"/>
        <v>546605.79</v>
      </c>
      <c r="J19" s="30">
        <f t="shared" si="3"/>
        <v>455682.14</v>
      </c>
      <c r="K19" s="30">
        <f t="shared" si="3"/>
        <v>652293.59</v>
      </c>
      <c r="L19" s="30">
        <f t="shared" si="3"/>
        <v>586652.1</v>
      </c>
      <c r="M19" s="30">
        <f t="shared" si="3"/>
        <v>286905.78</v>
      </c>
      <c r="N19" s="30">
        <f t="shared" si="3"/>
        <v>164143.62</v>
      </c>
      <c r="O19" s="30">
        <f>SUM(B19:N19)</f>
        <v>5788252.600000001</v>
      </c>
    </row>
    <row r="20" spans="1:23" ht="18.75" customHeight="1">
      <c r="A20" s="26" t="s">
        <v>35</v>
      </c>
      <c r="B20" s="30">
        <f>IF(B16&lt;&gt;0,ROUND((B16-1)*B19,2),0)</f>
        <v>166160.74</v>
      </c>
      <c r="C20" s="30">
        <f aca="true" t="shared" si="4" ref="C20:N20">IF(C16&lt;&gt;0,ROUND((C16-1)*C19,2),0)</f>
        <v>146857.11</v>
      </c>
      <c r="D20" s="30">
        <f t="shared" si="4"/>
        <v>157312.36</v>
      </c>
      <c r="E20" s="30">
        <f t="shared" si="4"/>
        <v>-17430.78</v>
      </c>
      <c r="F20" s="30">
        <f t="shared" si="4"/>
        <v>155641.45</v>
      </c>
      <c r="G20" s="30">
        <f t="shared" si="4"/>
        <v>251455.18</v>
      </c>
      <c r="H20" s="30">
        <f t="shared" si="4"/>
        <v>60891.09</v>
      </c>
      <c r="I20" s="30">
        <f t="shared" si="4"/>
        <v>93589.69</v>
      </c>
      <c r="J20" s="30">
        <f t="shared" si="4"/>
        <v>134014.37</v>
      </c>
      <c r="K20" s="30">
        <f t="shared" si="4"/>
        <v>113760.05</v>
      </c>
      <c r="L20" s="30">
        <f t="shared" si="4"/>
        <v>120526.03</v>
      </c>
      <c r="M20" s="30">
        <f t="shared" si="4"/>
        <v>67657.69</v>
      </c>
      <c r="N20" s="30">
        <f t="shared" si="4"/>
        <v>18127.98</v>
      </c>
      <c r="O20" s="30">
        <f aca="true" t="shared" si="5" ref="O19:O27">SUM(B20:N20)</f>
        <v>1468562.96</v>
      </c>
      <c r="W20" s="62"/>
    </row>
    <row r="21" spans="1:15" ht="18.75" customHeight="1">
      <c r="A21" s="26" t="s">
        <v>36</v>
      </c>
      <c r="B21" s="30">
        <v>45902.81</v>
      </c>
      <c r="C21" s="30">
        <v>34089.31</v>
      </c>
      <c r="D21" s="30">
        <v>22636.06</v>
      </c>
      <c r="E21" s="30">
        <v>9298.41</v>
      </c>
      <c r="F21" s="30">
        <v>21812.68</v>
      </c>
      <c r="G21" s="30">
        <v>36093.68</v>
      </c>
      <c r="H21" s="30">
        <v>4894.77</v>
      </c>
      <c r="I21" s="30">
        <v>30239.66</v>
      </c>
      <c r="J21" s="30">
        <v>29878.27</v>
      </c>
      <c r="K21" s="30">
        <v>38714.68</v>
      </c>
      <c r="L21" s="30">
        <v>38083.59</v>
      </c>
      <c r="M21" s="30">
        <v>16884.39</v>
      </c>
      <c r="N21" s="30">
        <v>9652</v>
      </c>
      <c r="O21" s="30">
        <f t="shared" si="5"/>
        <v>338180.30999999994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70</v>
      </c>
      <c r="B24" s="30">
        <v>1294.88</v>
      </c>
      <c r="C24" s="30">
        <v>952.99</v>
      </c>
      <c r="D24" s="30">
        <v>901.84</v>
      </c>
      <c r="E24" s="30">
        <v>255.74</v>
      </c>
      <c r="F24" s="30">
        <v>815.69</v>
      </c>
      <c r="G24" s="30">
        <v>1133.35</v>
      </c>
      <c r="H24" s="30">
        <v>215.36</v>
      </c>
      <c r="I24" s="30">
        <v>893.76</v>
      </c>
      <c r="J24" s="30">
        <v>818.38</v>
      </c>
      <c r="K24" s="30">
        <v>1071.44</v>
      </c>
      <c r="L24" s="30">
        <v>993.37</v>
      </c>
      <c r="M24" s="30">
        <v>495.34</v>
      </c>
      <c r="N24" s="30">
        <v>266.52</v>
      </c>
      <c r="O24" s="30">
        <f t="shared" si="5"/>
        <v>10108.660000000002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683.25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7808.290000000001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-55837.93</v>
      </c>
      <c r="C29" s="30">
        <f>+C30+C32+C52+C53+C56-C57</f>
        <v>-55569.2</v>
      </c>
      <c r="D29" s="30">
        <f t="shared" si="6"/>
        <v>-43576.38</v>
      </c>
      <c r="E29" s="30">
        <f t="shared" si="6"/>
        <v>-8668.9</v>
      </c>
      <c r="F29" s="30">
        <f t="shared" si="6"/>
        <v>-31908.160000000003</v>
      </c>
      <c r="G29" s="30">
        <f t="shared" si="6"/>
        <v>-46645.759999999995</v>
      </c>
      <c r="H29" s="30">
        <f t="shared" si="6"/>
        <v>-9126.36</v>
      </c>
      <c r="I29" s="30">
        <f t="shared" si="6"/>
        <v>-58803.87</v>
      </c>
      <c r="J29" s="30">
        <f t="shared" si="6"/>
        <v>-40683.53</v>
      </c>
      <c r="K29" s="30">
        <f t="shared" si="6"/>
        <v>-36806.26</v>
      </c>
      <c r="L29" s="30">
        <f t="shared" si="6"/>
        <v>-32376.940000000002</v>
      </c>
      <c r="M29" s="30">
        <f t="shared" si="6"/>
        <v>-17582.39</v>
      </c>
      <c r="N29" s="30">
        <f t="shared" si="6"/>
        <v>-14272.789999999999</v>
      </c>
      <c r="O29" s="30">
        <f t="shared" si="6"/>
        <v>-451858.47</v>
      </c>
    </row>
    <row r="30" spans="1:15" ht="18.75" customHeight="1">
      <c r="A30" s="26" t="s">
        <v>39</v>
      </c>
      <c r="B30" s="31">
        <f>+B31</f>
        <v>-48637.6</v>
      </c>
      <c r="C30" s="31">
        <f>+C31</f>
        <v>-50270</v>
      </c>
      <c r="D30" s="31">
        <f aca="true" t="shared" si="7" ref="D30:O30">+D31</f>
        <v>-38561.6</v>
      </c>
      <c r="E30" s="31">
        <f t="shared" si="7"/>
        <v>-7246.8</v>
      </c>
      <c r="F30" s="31">
        <f t="shared" si="7"/>
        <v>-27372.4</v>
      </c>
      <c r="G30" s="31">
        <f t="shared" si="7"/>
        <v>-40343.6</v>
      </c>
      <c r="H30" s="31">
        <f t="shared" si="7"/>
        <v>-7928.8</v>
      </c>
      <c r="I30" s="31">
        <f t="shared" si="7"/>
        <v>-53834</v>
      </c>
      <c r="J30" s="31">
        <f t="shared" si="7"/>
        <v>-36132.8</v>
      </c>
      <c r="K30" s="31">
        <f t="shared" si="7"/>
        <v>-30848.4</v>
      </c>
      <c r="L30" s="31">
        <f t="shared" si="7"/>
        <v>-26853.2</v>
      </c>
      <c r="M30" s="31">
        <f t="shared" si="7"/>
        <v>-14828</v>
      </c>
      <c r="N30" s="31">
        <f t="shared" si="7"/>
        <v>-12790.8</v>
      </c>
      <c r="O30" s="31">
        <f t="shared" si="7"/>
        <v>-395648</v>
      </c>
    </row>
    <row r="31" spans="1:26" ht="18.75" customHeight="1">
      <c r="A31" s="27" t="s">
        <v>40</v>
      </c>
      <c r="B31" s="16">
        <f>ROUND((-B9)*$G$3,2)</f>
        <v>-48637.6</v>
      </c>
      <c r="C31" s="16">
        <f aca="true" t="shared" si="8" ref="C31:N31">ROUND((-C9)*$G$3,2)</f>
        <v>-50270</v>
      </c>
      <c r="D31" s="16">
        <f t="shared" si="8"/>
        <v>-38561.6</v>
      </c>
      <c r="E31" s="16">
        <f t="shared" si="8"/>
        <v>-7246.8</v>
      </c>
      <c r="F31" s="16">
        <f t="shared" si="8"/>
        <v>-27372.4</v>
      </c>
      <c r="G31" s="16">
        <f t="shared" si="8"/>
        <v>-40343.6</v>
      </c>
      <c r="H31" s="16">
        <f t="shared" si="8"/>
        <v>-7928.8</v>
      </c>
      <c r="I31" s="16">
        <f t="shared" si="8"/>
        <v>-53834</v>
      </c>
      <c r="J31" s="16">
        <f t="shared" si="8"/>
        <v>-36132.8</v>
      </c>
      <c r="K31" s="16">
        <f t="shared" si="8"/>
        <v>-30848.4</v>
      </c>
      <c r="L31" s="16">
        <f t="shared" si="8"/>
        <v>-26853.2</v>
      </c>
      <c r="M31" s="16">
        <f t="shared" si="8"/>
        <v>-14828</v>
      </c>
      <c r="N31" s="16">
        <f t="shared" si="8"/>
        <v>-12790.8</v>
      </c>
      <c r="O31" s="32">
        <f aca="true" t="shared" si="9" ref="O31:O57">SUM(B31:N31)</f>
        <v>-395648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-7200.33</v>
      </c>
      <c r="C32" s="31">
        <f aca="true" t="shared" si="10" ref="C32:O32">SUM(C33:C50)</f>
        <v>-5299.2</v>
      </c>
      <c r="D32" s="31">
        <f t="shared" si="10"/>
        <v>-5014.78</v>
      </c>
      <c r="E32" s="31">
        <f t="shared" si="10"/>
        <v>-1422.1</v>
      </c>
      <c r="F32" s="31">
        <f t="shared" si="10"/>
        <v>-4535.76</v>
      </c>
      <c r="G32" s="31">
        <f t="shared" si="10"/>
        <v>-6302.16</v>
      </c>
      <c r="H32" s="31">
        <f t="shared" si="10"/>
        <v>-1197.56</v>
      </c>
      <c r="I32" s="31">
        <f t="shared" si="10"/>
        <v>-4969.87</v>
      </c>
      <c r="J32" s="31">
        <f t="shared" si="10"/>
        <v>-4550.73</v>
      </c>
      <c r="K32" s="31">
        <f t="shared" si="10"/>
        <v>-5957.86</v>
      </c>
      <c r="L32" s="31">
        <f t="shared" si="10"/>
        <v>-5523.74</v>
      </c>
      <c r="M32" s="31">
        <f t="shared" si="10"/>
        <v>-2754.39</v>
      </c>
      <c r="N32" s="31">
        <f t="shared" si="10"/>
        <v>-1481.99</v>
      </c>
      <c r="O32" s="31">
        <f t="shared" si="10"/>
        <v>-56210.47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-7200.33</v>
      </c>
      <c r="C41" s="33">
        <v>-5299.2</v>
      </c>
      <c r="D41" s="33">
        <v>-5014.78</v>
      </c>
      <c r="E41" s="33">
        <v>-1422.1</v>
      </c>
      <c r="F41" s="33">
        <v>-4535.76</v>
      </c>
      <c r="G41" s="33">
        <v>-6302.16</v>
      </c>
      <c r="H41" s="33">
        <v>-1197.56</v>
      </c>
      <c r="I41" s="33">
        <v>-4969.87</v>
      </c>
      <c r="J41" s="33">
        <v>-4550.73</v>
      </c>
      <c r="K41" s="33">
        <v>-5957.86</v>
      </c>
      <c r="L41" s="33">
        <v>-5523.74</v>
      </c>
      <c r="M41" s="33">
        <v>-2754.39</v>
      </c>
      <c r="N41" s="33">
        <v>-1481.99</v>
      </c>
      <c r="O41" s="33">
        <f t="shared" si="9"/>
        <v>-56210.47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981212.6</v>
      </c>
      <c r="C55" s="36">
        <f t="shared" si="12"/>
        <v>686448.94</v>
      </c>
      <c r="D55" s="36">
        <f t="shared" si="12"/>
        <v>666790.2099999998</v>
      </c>
      <c r="E55" s="36">
        <f t="shared" si="12"/>
        <v>193683.7</v>
      </c>
      <c r="F55" s="36">
        <f t="shared" si="12"/>
        <v>610557.9899999999</v>
      </c>
      <c r="G55" s="36">
        <f t="shared" si="12"/>
        <v>849907.69</v>
      </c>
      <c r="H55" s="36">
        <f t="shared" si="12"/>
        <v>161503.56</v>
      </c>
      <c r="I55" s="36">
        <f t="shared" si="12"/>
        <v>657061.5299999999</v>
      </c>
      <c r="J55" s="36">
        <f t="shared" si="12"/>
        <v>602684.2799999999</v>
      </c>
      <c r="K55" s="36">
        <f t="shared" si="12"/>
        <v>813010.8799999999</v>
      </c>
      <c r="L55" s="36">
        <f t="shared" si="12"/>
        <v>757644.22</v>
      </c>
      <c r="M55" s="36">
        <f t="shared" si="12"/>
        <v>385760.6700000001</v>
      </c>
      <c r="N55" s="36">
        <f t="shared" si="12"/>
        <v>188540.71</v>
      </c>
      <c r="O55" s="36">
        <f>SUM(B55:N55)</f>
        <v>7554806.9799999995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981212.6000000001</v>
      </c>
      <c r="C61" s="51">
        <f t="shared" si="13"/>
        <v>686448.94</v>
      </c>
      <c r="D61" s="51">
        <f t="shared" si="13"/>
        <v>666790.2</v>
      </c>
      <c r="E61" s="51">
        <f t="shared" si="13"/>
        <v>193683.7</v>
      </c>
      <c r="F61" s="51">
        <f t="shared" si="13"/>
        <v>610557.99</v>
      </c>
      <c r="G61" s="51">
        <f t="shared" si="13"/>
        <v>849907.69</v>
      </c>
      <c r="H61" s="51">
        <f t="shared" si="13"/>
        <v>161503.56</v>
      </c>
      <c r="I61" s="51">
        <f t="shared" si="13"/>
        <v>657061.52</v>
      </c>
      <c r="J61" s="51">
        <f t="shared" si="13"/>
        <v>602684.27</v>
      </c>
      <c r="K61" s="51">
        <f t="shared" si="13"/>
        <v>813010.87</v>
      </c>
      <c r="L61" s="51">
        <f t="shared" si="13"/>
        <v>757644.22</v>
      </c>
      <c r="M61" s="51">
        <f t="shared" si="13"/>
        <v>385760.66</v>
      </c>
      <c r="N61" s="51">
        <f t="shared" si="13"/>
        <v>188540.7</v>
      </c>
      <c r="O61" s="36">
        <f t="shared" si="13"/>
        <v>7554806.920000001</v>
      </c>
      <c r="Q61"/>
    </row>
    <row r="62" spans="1:18" ht="18.75" customHeight="1">
      <c r="A62" s="26" t="s">
        <v>55</v>
      </c>
      <c r="B62" s="51">
        <v>810784.92</v>
      </c>
      <c r="C62" s="51">
        <v>501031.55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1311816.47</v>
      </c>
      <c r="P62"/>
      <c r="Q62"/>
      <c r="R62" s="43"/>
    </row>
    <row r="63" spans="1:16" ht="18.75" customHeight="1">
      <c r="A63" s="26" t="s">
        <v>56</v>
      </c>
      <c r="B63" s="51">
        <v>170427.68</v>
      </c>
      <c r="C63" s="51">
        <v>185417.39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355845.07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666790.2</v>
      </c>
      <c r="E64" s="52">
        <v>0</v>
      </c>
      <c r="F64" s="52">
        <v>0</v>
      </c>
      <c r="G64" s="52">
        <v>0</v>
      </c>
      <c r="H64" s="51">
        <v>161503.56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828293.76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193683.7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193683.7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610557.99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610557.99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849907.69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849907.69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657061.52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657061.52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602684.27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602684.27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813010.87</v>
      </c>
      <c r="L70" s="31">
        <v>757644.22</v>
      </c>
      <c r="M70" s="52">
        <v>0</v>
      </c>
      <c r="N70" s="52">
        <v>0</v>
      </c>
      <c r="O70" s="36">
        <f t="shared" si="14"/>
        <v>1570655.0899999999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385760.66</v>
      </c>
      <c r="N71" s="52">
        <v>0</v>
      </c>
      <c r="O71" s="36">
        <f t="shared" si="14"/>
        <v>385760.66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188540.7</v>
      </c>
      <c r="O72" s="55">
        <f t="shared" si="14"/>
        <v>188540.7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2022-09-09T20:22:55Z</dcterms:modified>
  <cp:category/>
  <cp:version/>
  <cp:contentType/>
  <cp:contentStatus/>
</cp:coreProperties>
</file>