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<sst xmlns="http://schemas.openxmlformats.org/spreadsheetml/2006/main" count="76" uniqueCount="75">
  <si>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</si>
  <si>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</si>
  <si>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</si>
  <si>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</si>
  <si>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</si>
  <si>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</si>
  <si>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</si>
  <si>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</si>
  <si>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</si>
  <si>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</si>
  <si>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</si>
  <si>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</si>
  <si>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</si>
  <si>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</si>
  <si>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</si>
  <si>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</si>
  <si>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</si>
  <si>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</si>
  <si>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</si>
  <si>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</si>
  <si>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</si>
  <si>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</si>
  <si>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</si>
  <si>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</si>
  <si>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</si>
  <si>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</si>
  <si>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</si>
  <si>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</si>
  <si>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</si>
  <si>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</si>
  <si>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</si>
  <si>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</si>
  <si>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</si>
  <si>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</si>
  <si>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</si>
  <si>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</si>
  <si>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</si>
  <si>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</si>
  <si>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</si>
  <si>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</si>
  <si>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</si>
  <si>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</si>
  <si>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</si>
  <si>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</si>
  <si>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</si>
  <si>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</si>
  <si>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</si>
  <si>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</si>
  <si>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</si>
  <si>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</si>
  <si>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</si>
  <si>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</si>
  <si>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</si>
  <si>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</si>
  <si>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</si>
  <si>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</si>
  <si>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</si>
  <si>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</si>
  <si>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</si>
  <si>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</si>
  <si>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</si>
  <si>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</si>
  <si>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</si>
  <si>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</si>
  <si>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</si>
  <si>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</si>
  <si>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05/09/22 - VENCIMENTO 13/09/22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</si>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</sst>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323106</v>
      </c>
      <c r="C7" s="47">
        <f t="shared" si="0"/>
        <v>266815</v>
      </c>
      <c r="D7" s="47">
        <f t="shared" si="0"/>
        <v>332039</v>
      </c>
      <c r="E7" s="47">
        <f t="shared" si="0"/>
        <v>180381</v>
      </c>
      <c r="F7" s="47">
        <f t="shared" si="0"/>
        <v>220653</v>
      </c>
      <c r="G7" s="47">
        <f t="shared" si="0"/>
        <v>217616</v>
      </c>
      <c r="H7" s="47">
        <f t="shared" si="0"/>
        <v>256300</v>
      </c>
      <c r="I7" s="47">
        <f t="shared" si="0"/>
        <v>364033</v>
      </c>
      <c r="J7" s="47">
        <f t="shared" si="0"/>
        <v>115427</v>
      </c>
      <c r="K7" s="47">
        <f t="shared" si="0"/>
        <v>2276370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17640</v>
      </c>
      <c r="C8" s="45">
        <f t="shared" si="1"/>
        <v>18188</v>
      </c>
      <c r="D8" s="45">
        <f t="shared" si="1"/>
        <v>17792</v>
      </c>
      <c r="E8" s="45">
        <f t="shared" si="1"/>
        <v>11628</v>
      </c>
      <c r="F8" s="45">
        <f t="shared" si="1"/>
        <v>12862</v>
      </c>
      <c r="G8" s="45">
        <f t="shared" si="1"/>
        <v>6798</v>
      </c>
      <c r="H8" s="45">
        <f t="shared" si="1"/>
        <v>6171</v>
      </c>
      <c r="I8" s="45">
        <f t="shared" si="1"/>
        <v>18632</v>
      </c>
      <c r="J8" s="45">
        <f t="shared" si="1"/>
        <v>3786</v>
      </c>
      <c r="K8" s="38">
        <f>SUM(B8:J8)</f>
        <v>113497</v>
      </c>
      <c r="L8"/>
      <c r="M8"/>
      <c r="N8"/>
    </row>
    <row r="9" spans="1:14" ht="16.5" customHeight="1">
      <c r="A9" s="22" t="s">
        <v>32</v>
      </c>
      <c r="B9" s="45">
        <v>17596</v>
      </c>
      <c r="C9" s="45">
        <v>18180</v>
      </c>
      <c r="D9" s="45">
        <v>17788</v>
      </c>
      <c r="E9" s="45">
        <v>11492</v>
      </c>
      <c r="F9" s="45">
        <v>12848</v>
      </c>
      <c r="G9" s="45">
        <v>6795</v>
      </c>
      <c r="H9" s="45">
        <v>6171</v>
      </c>
      <c r="I9" s="45">
        <v>18542</v>
      </c>
      <c r="J9" s="45">
        <v>3786</v>
      </c>
      <c r="K9" s="38">
        <f>SUM(B9:J9)</f>
        <v>113198</v>
      </c>
      <c r="L9"/>
      <c r="M9"/>
      <c r="N9"/>
    </row>
    <row r="10" spans="1:14" ht="16.5" customHeight="1">
      <c r="A10" s="22" t="s">
        <v>31</v>
      </c>
      <c r="B10" s="45">
        <v>44</v>
      </c>
      <c r="C10" s="45">
        <v>8</v>
      </c>
      <c r="D10" s="45">
        <v>4</v>
      </c>
      <c r="E10" s="45">
        <v>136</v>
      </c>
      <c r="F10" s="45">
        <v>14</v>
      </c>
      <c r="G10" s="45">
        <v>3</v>
      </c>
      <c r="H10" s="45">
        <v>0</v>
      </c>
      <c r="I10" s="45">
        <v>90</v>
      </c>
      <c r="J10" s="45">
        <v>0</v>
      </c>
      <c r="K10" s="38">
        <f>SUM(B10:J10)</f>
        <v>299</v>
      </c>
      <c r="L10"/>
      <c r="M10"/>
      <c r="N10"/>
    </row>
    <row r="11" spans="1:14" ht="16.5" customHeight="1">
      <c r="A11" s="44" t="s">
        <v>30</v>
      </c>
      <c r="B11" s="43">
        <v>305466</v>
      </c>
      <c r="C11" s="43">
        <v>248627</v>
      </c>
      <c r="D11" s="43">
        <v>314247</v>
      </c>
      <c r="E11" s="43">
        <v>168753</v>
      </c>
      <c r="F11" s="43">
        <v>207791</v>
      </c>
      <c r="G11" s="43">
        <v>210818</v>
      </c>
      <c r="H11" s="43">
        <v>250129</v>
      </c>
      <c r="I11" s="43">
        <v>345401</v>
      </c>
      <c r="J11" s="43">
        <v>111641</v>
      </c>
      <c r="K11" s="38">
        <f>SUM(B11:J11)</f>
        <v>2162873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1.181433990363747</v>
      </c>
      <c r="C16" s="39">
        <v>1.23037384602656</v>
      </c>
      <c r="D16" s="39">
        <v>1.10085083160461</v>
      </c>
      <c r="E16" s="39">
        <v>1.437134049226922</v>
      </c>
      <c r="F16" s="39">
        <v>1.11595124870468</v>
      </c>
      <c r="G16" s="39">
        <v>1.224430748344884</v>
      </c>
      <c r="H16" s="39">
        <v>1.177064882879816</v>
      </c>
      <c r="I16" s="39">
        <v>1.143853143612616</v>
      </c>
      <c r="J16" s="39">
        <v>1.124395575302467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1769014.8200000003</v>
      </c>
      <c r="C18" s="36">
        <f aca="true" t="shared" si="2" ref="C18:J18">SUM(C19:C27)</f>
        <v>1678097.59</v>
      </c>
      <c r="D18" s="36">
        <f t="shared" si="2"/>
        <v>2063143.68</v>
      </c>
      <c r="E18" s="36">
        <f t="shared" si="2"/>
        <v>1275026.36</v>
      </c>
      <c r="F18" s="36">
        <f t="shared" si="2"/>
        <v>1283480.3699999999</v>
      </c>
      <c r="G18" s="36">
        <f t="shared" si="2"/>
        <v>1392956.3599999999</v>
      </c>
      <c r="H18" s="36">
        <f t="shared" si="2"/>
        <v>1268292.3099999998</v>
      </c>
      <c r="I18" s="36">
        <f t="shared" si="2"/>
        <v>1782701.3299999996</v>
      </c>
      <c r="J18" s="36">
        <f t="shared" si="2"/>
        <v>614899.6200000001</v>
      </c>
      <c r="K18" s="36">
        <f>SUM(B18:J18)</f>
        <v>13127612.440000001</v>
      </c>
      <c r="L18"/>
      <c r="M18"/>
      <c r="N18"/>
    </row>
    <row r="19" spans="1:14" ht="16.5" customHeight="1">
      <c r="A19" s="35" t="s">
        <v>27</v>
      </c>
      <c r="B19" s="61">
        <f>ROUND((B13+B14)*B7,2)</f>
        <v>1451101.36</v>
      </c>
      <c r="C19" s="61">
        <f aca="true" t="shared" si="3" ref="C19:J19">ROUND((C13+C14)*C7,2)</f>
        <v>1316438.53</v>
      </c>
      <c r="D19" s="61">
        <f t="shared" si="3"/>
        <v>1816087.31</v>
      </c>
      <c r="E19" s="61">
        <f t="shared" si="3"/>
        <v>857783.81</v>
      </c>
      <c r="F19" s="61">
        <f t="shared" si="3"/>
        <v>1110414.16</v>
      </c>
      <c r="G19" s="61">
        <f t="shared" si="3"/>
        <v>1106229.17</v>
      </c>
      <c r="H19" s="61">
        <f t="shared" si="3"/>
        <v>1037374.25</v>
      </c>
      <c r="I19" s="61">
        <f t="shared" si="3"/>
        <v>1488348.92</v>
      </c>
      <c r="J19" s="61">
        <f t="shared" si="3"/>
        <v>533988.39</v>
      </c>
      <c r="K19" s="30">
        <f>SUM(B19:J19)</f>
        <v>10717765.9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263279.11</v>
      </c>
      <c r="C20" s="30">
        <f t="shared" si="4"/>
        <v>303273.01</v>
      </c>
      <c r="D20" s="30">
        <f t="shared" si="4"/>
        <v>183153.92</v>
      </c>
      <c r="E20" s="30">
        <f t="shared" si="4"/>
        <v>374966.51</v>
      </c>
      <c r="F20" s="30">
        <f t="shared" si="4"/>
        <v>128753.91</v>
      </c>
      <c r="G20" s="30">
        <f t="shared" si="4"/>
        <v>248271.84</v>
      </c>
      <c r="H20" s="30">
        <f t="shared" si="4"/>
        <v>183682.55</v>
      </c>
      <c r="I20" s="30">
        <f t="shared" si="4"/>
        <v>214103.67</v>
      </c>
      <c r="J20" s="30">
        <f t="shared" si="4"/>
        <v>66425.79</v>
      </c>
      <c r="K20" s="30">
        <f aca="true" t="shared" si="5" ref="K18:K26">SUM(B20:J20)</f>
        <v>1965910.31</v>
      </c>
      <c r="L20"/>
      <c r="M20"/>
      <c r="N20"/>
    </row>
    <row r="21" spans="1:14" ht="16.5" customHeight="1">
      <c r="A21" s="18" t="s">
        <v>25</v>
      </c>
      <c r="B21" s="30">
        <v>50242.43</v>
      </c>
      <c r="C21" s="30">
        <v>52400.12</v>
      </c>
      <c r="D21" s="30">
        <v>55611.74</v>
      </c>
      <c r="E21" s="30">
        <v>36940.04</v>
      </c>
      <c r="F21" s="30">
        <v>40705.76</v>
      </c>
      <c r="G21" s="30">
        <v>34677.98</v>
      </c>
      <c r="H21" s="30">
        <v>41759.3</v>
      </c>
      <c r="I21" s="30">
        <v>74010.39</v>
      </c>
      <c r="J21" s="30">
        <v>18635.5</v>
      </c>
      <c r="K21" s="30">
        <f t="shared" si="5"/>
        <v>404983.26</v>
      </c>
      <c r="L21"/>
      <c r="M21"/>
      <c r="N21"/>
    </row>
    <row r="22" spans="1:14" ht="16.5" customHeight="1">
      <c r="A22" s="18" t="s">
        <v>24</v>
      </c>
      <c r="B22" s="30">
        <v>1787.07</v>
      </c>
      <c r="C22" s="34">
        <v>3574.14</v>
      </c>
      <c r="D22" s="34">
        <v>5361.21</v>
      </c>
      <c r="E22" s="30">
        <v>3574.14</v>
      </c>
      <c r="F22" s="30">
        <v>1787.07</v>
      </c>
      <c r="G22" s="34">
        <v>1787.07</v>
      </c>
      <c r="H22" s="34">
        <v>3574.14</v>
      </c>
      <c r="I22" s="34">
        <v>3574.14</v>
      </c>
      <c r="J22" s="34">
        <v>1787.07</v>
      </c>
      <c r="K22" s="30">
        <f t="shared" si="5"/>
        <v>26806.05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-6839.75</v>
      </c>
      <c r="K23" s="30">
        <f t="shared" si="5"/>
        <v>-6839.75</v>
      </c>
      <c r="L23"/>
      <c r="M23"/>
      <c r="N23"/>
    </row>
    <row r="24" spans="1:14" ht="16.5" customHeight="1">
      <c r="A24" s="62" t="s">
        <v>72</v>
      </c>
      <c r="B24" s="30">
        <v>1364.87</v>
      </c>
      <c r="C24" s="30">
        <v>1294.88</v>
      </c>
      <c r="D24" s="30">
        <v>1593.69</v>
      </c>
      <c r="E24" s="30">
        <v>985.29</v>
      </c>
      <c r="F24" s="30">
        <v>990.67</v>
      </c>
      <c r="G24" s="30">
        <v>1074.13</v>
      </c>
      <c r="H24" s="30">
        <v>979.91</v>
      </c>
      <c r="I24" s="30">
        <v>1375.64</v>
      </c>
      <c r="J24" s="30">
        <v>473.8</v>
      </c>
      <c r="K24" s="30">
        <f t="shared" si="5"/>
        <v>10132.88</v>
      </c>
      <c r="L24"/>
      <c r="M24"/>
      <c r="N24"/>
    </row>
    <row r="25" spans="1:14" ht="16.5" customHeight="1">
      <c r="A25" s="62" t="s">
        <v>73</v>
      </c>
      <c r="B25" s="30">
        <v>888.56</v>
      </c>
      <c r="C25" s="30">
        <v>817.04</v>
      </c>
      <c r="D25" s="30">
        <v>981.24</v>
      </c>
      <c r="E25" s="30">
        <v>570.37</v>
      </c>
      <c r="F25" s="30">
        <v>594.94</v>
      </c>
      <c r="G25" s="30">
        <v>677.91</v>
      </c>
      <c r="H25" s="30">
        <v>686.41</v>
      </c>
      <c r="I25" s="30">
        <v>984.3</v>
      </c>
      <c r="J25" s="30">
        <v>311.89</v>
      </c>
      <c r="K25" s="30">
        <f t="shared" si="5"/>
        <v>6512.660000000001</v>
      </c>
      <c r="L25"/>
      <c r="M25"/>
      <c r="N25"/>
    </row>
    <row r="26" spans="1:14" ht="16.5" customHeight="1">
      <c r="A26" s="62" t="s">
        <v>74</v>
      </c>
      <c r="B26" s="30">
        <v>351.42</v>
      </c>
      <c r="C26" s="30">
        <v>299.87</v>
      </c>
      <c r="D26" s="30">
        <v>354.57</v>
      </c>
      <c r="E26" s="30">
        <v>206.2</v>
      </c>
      <c r="F26" s="30">
        <v>233.86</v>
      </c>
      <c r="G26" s="30">
        <v>238.26</v>
      </c>
      <c r="H26" s="30">
        <v>235.75</v>
      </c>
      <c r="I26" s="30">
        <v>304.27</v>
      </c>
      <c r="J26" s="30">
        <v>116.93</v>
      </c>
      <c r="K26" s="30">
        <f t="shared" si="5"/>
        <v>2341.1299999999997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-249227.31</v>
      </c>
      <c r="C29" s="30">
        <f t="shared" si="6"/>
        <v>-96976.07999999999</v>
      </c>
      <c r="D29" s="30">
        <f t="shared" si="6"/>
        <v>1166796.7900000003</v>
      </c>
      <c r="E29" s="30">
        <f t="shared" si="6"/>
        <v>-200178.49</v>
      </c>
      <c r="F29" s="30">
        <f t="shared" si="6"/>
        <v>-64019.979999999996</v>
      </c>
      <c r="G29" s="30">
        <f t="shared" si="6"/>
        <v>-230097.02</v>
      </c>
      <c r="H29" s="30">
        <f t="shared" si="6"/>
        <v>866418.47</v>
      </c>
      <c r="I29" s="30">
        <f t="shared" si="6"/>
        <v>-149438.88999999998</v>
      </c>
      <c r="J29" s="30">
        <f t="shared" si="6"/>
        <v>-44425.93</v>
      </c>
      <c r="K29" s="30">
        <f aca="true" t="shared" si="7" ref="K29:K37">SUM(B29:J29)</f>
        <v>998851.5600000003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-241122.97</v>
      </c>
      <c r="C30" s="30">
        <f t="shared" si="8"/>
        <v>-88746.15</v>
      </c>
      <c r="D30" s="30">
        <f t="shared" si="8"/>
        <v>-122193.14</v>
      </c>
      <c r="E30" s="30">
        <f t="shared" si="8"/>
        <v>-193749.25</v>
      </c>
      <c r="F30" s="30">
        <f t="shared" si="8"/>
        <v>-56531.2</v>
      </c>
      <c r="G30" s="30">
        <f t="shared" si="8"/>
        <v>-224124.19</v>
      </c>
      <c r="H30" s="30">
        <f t="shared" si="8"/>
        <v>-64132.630000000005</v>
      </c>
      <c r="I30" s="30">
        <f t="shared" si="8"/>
        <v>-139294.68</v>
      </c>
      <c r="J30" s="30">
        <f t="shared" si="8"/>
        <v>-34462.11</v>
      </c>
      <c r="K30" s="30">
        <f t="shared" si="7"/>
        <v>-1164356.32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-77422.4</v>
      </c>
      <c r="C31" s="30">
        <f aca="true" t="shared" si="9" ref="C31:J31">-ROUND((C9)*$E$3,2)</f>
        <v>-79992</v>
      </c>
      <c r="D31" s="30">
        <f t="shared" si="9"/>
        <v>-78267.2</v>
      </c>
      <c r="E31" s="30">
        <f t="shared" si="9"/>
        <v>-50564.8</v>
      </c>
      <c r="F31" s="30">
        <f t="shared" si="9"/>
        <v>-56531.2</v>
      </c>
      <c r="G31" s="30">
        <f t="shared" si="9"/>
        <v>-29898</v>
      </c>
      <c r="H31" s="30">
        <f t="shared" si="9"/>
        <v>-27152.4</v>
      </c>
      <c r="I31" s="30">
        <f t="shared" si="9"/>
        <v>-81584.8</v>
      </c>
      <c r="J31" s="30">
        <f t="shared" si="9"/>
        <v>-16658.4</v>
      </c>
      <c r="K31" s="30">
        <f t="shared" si="7"/>
        <v>-498071.2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-163700.57</v>
      </c>
      <c r="C34" s="30">
        <v>-8754.15</v>
      </c>
      <c r="D34" s="30">
        <v>-43925.94</v>
      </c>
      <c r="E34" s="30">
        <v>-143184.45</v>
      </c>
      <c r="F34" s="26">
        <v>0</v>
      </c>
      <c r="G34" s="30">
        <v>-194226.19</v>
      </c>
      <c r="H34" s="30">
        <v>-36980.23</v>
      </c>
      <c r="I34" s="30">
        <v>-57709.88</v>
      </c>
      <c r="J34" s="30">
        <v>-17803.71</v>
      </c>
      <c r="K34" s="30">
        <f t="shared" si="7"/>
        <v>-666285.12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-8104.34</v>
      </c>
      <c r="C35" s="27">
        <f t="shared" si="10"/>
        <v>-8229.93</v>
      </c>
      <c r="D35" s="27">
        <f t="shared" si="10"/>
        <v>1288989.9300000002</v>
      </c>
      <c r="E35" s="27">
        <f t="shared" si="10"/>
        <v>-6429.24</v>
      </c>
      <c r="F35" s="27">
        <f t="shared" si="10"/>
        <v>-7488.78</v>
      </c>
      <c r="G35" s="27">
        <f t="shared" si="10"/>
        <v>-5972.83</v>
      </c>
      <c r="H35" s="27">
        <f t="shared" si="10"/>
        <v>930551.1</v>
      </c>
      <c r="I35" s="27">
        <f t="shared" si="10"/>
        <v>-10144.21</v>
      </c>
      <c r="J35" s="27">
        <f t="shared" si="10"/>
        <v>-9963.82</v>
      </c>
      <c r="K35" s="30">
        <f t="shared" si="7"/>
        <v>2163207.8800000004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-23128.53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-6695.59</v>
      </c>
      <c r="K36" s="30">
        <f t="shared" si="7"/>
        <v>-29824.12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-514.8</v>
      </c>
      <c r="C38" s="17">
        <v>-1029.6</v>
      </c>
      <c r="D38" s="17">
        <v>-2019.6</v>
      </c>
      <c r="E38" s="17">
        <v>-950.4</v>
      </c>
      <c r="F38" s="17">
        <v>-1980</v>
      </c>
      <c r="G38" s="17">
        <v>0</v>
      </c>
      <c r="H38" s="17">
        <v>0</v>
      </c>
      <c r="I38" s="17">
        <v>-2494.8</v>
      </c>
      <c r="J38" s="17">
        <v>-633.6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-7589.54</v>
      </c>
      <c r="C45" s="17">
        <v>-7200.33</v>
      </c>
      <c r="D45" s="17">
        <v>-8861.94</v>
      </c>
      <c r="E45" s="17">
        <v>-5478.84</v>
      </c>
      <c r="F45" s="17">
        <v>-5508.78</v>
      </c>
      <c r="G45" s="17">
        <v>-5972.83</v>
      </c>
      <c r="H45" s="17">
        <v>-5448.9</v>
      </c>
      <c r="I45" s="17">
        <v>-7649.41</v>
      </c>
      <c r="J45" s="17">
        <v>-2634.63</v>
      </c>
      <c r="K45" s="17">
        <f>SUM(B45:J45)</f>
        <v>-56345.200000000004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1519787.5100000002</v>
      </c>
      <c r="C49" s="27">
        <f>IF(C18+C29+C50&lt;0,0,C18+C29+C50)</f>
        <v>1581121.51</v>
      </c>
      <c r="D49" s="27">
        <f>IF(D18+D29+D50&lt;0,0,D18+D29+D50)</f>
        <v>3229940.47</v>
      </c>
      <c r="E49" s="27">
        <f>IF(E18+E29+E50&lt;0,0,E18+E29+E50)</f>
        <v>1074847.87</v>
      </c>
      <c r="F49" s="27">
        <f>IF(F18+F29+F50&lt;0,0,F18+F29+F50)</f>
        <v>1219460.39</v>
      </c>
      <c r="G49" s="27">
        <f>IF(G18+G29+G50&lt;0,0,G18+G29+G50)</f>
        <v>1162859.3399999999</v>
      </c>
      <c r="H49" s="27">
        <f>IF(H18+H29+H50&lt;0,0,H18+H29+H50)</f>
        <v>2134710.78</v>
      </c>
      <c r="I49" s="27">
        <f>IF(I18+I29+I50&lt;0,0,I18+I29+I50)</f>
        <v>1633262.4399999997</v>
      </c>
      <c r="J49" s="27">
        <f>IF(J18+J29+J50&lt;0,0,J18+J29+J50)</f>
        <v>570473.6900000001</v>
      </c>
      <c r="K49" s="20">
        <f>SUM(B49:J49)</f>
        <v>14126463.999999998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1519787.5</v>
      </c>
      <c r="C55" s="10">
        <f t="shared" si="11"/>
        <v>1581121.51</v>
      </c>
      <c r="D55" s="10">
        <f t="shared" si="11"/>
        <v>3229940.46</v>
      </c>
      <c r="E55" s="10">
        <f t="shared" si="11"/>
        <v>1074847.86</v>
      </c>
      <c r="F55" s="10">
        <f t="shared" si="11"/>
        <v>1219460.38</v>
      </c>
      <c r="G55" s="10">
        <f t="shared" si="11"/>
        <v>1162859.34</v>
      </c>
      <c r="H55" s="10">
        <f t="shared" si="11"/>
        <v>2134710.78</v>
      </c>
      <c r="I55" s="10">
        <f>SUM(I56:I68)</f>
        <v>1633262.44</v>
      </c>
      <c r="J55" s="10">
        <f t="shared" si="11"/>
        <v>570473.69</v>
      </c>
      <c r="K55" s="5">
        <f>SUM(K56:K68)</f>
        <v>14126463.959999999</v>
      </c>
      <c r="L55" s="9"/>
    </row>
    <row r="56" spans="1:11" ht="16.5" customHeight="1">
      <c r="A56" s="7" t="s">
        <v>57</v>
      </c>
      <c r="B56" s="8">
        <v>1331181.87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1331181.87</v>
      </c>
    </row>
    <row r="57" spans="1:11" ht="16.5" customHeight="1">
      <c r="A57" s="7" t="s">
        <v>58</v>
      </c>
      <c r="B57" s="8">
        <v>188605.63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188605.63</v>
      </c>
    </row>
    <row r="58" spans="1:11" ht="16.5" customHeight="1">
      <c r="A58" s="7" t="s">
        <v>4</v>
      </c>
      <c r="B58" s="6">
        <v>0</v>
      </c>
      <c r="C58" s="8">
        <v>1581121.51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1581121.51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3229940.46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3229940.46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1074847.86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1074847.86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1219460.38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1219460.38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1162859.34</v>
      </c>
      <c r="H62" s="6">
        <v>0</v>
      </c>
      <c r="I62" s="6">
        <v>0</v>
      </c>
      <c r="J62" s="6">
        <v>0</v>
      </c>
      <c r="K62" s="5">
        <f t="shared" si="12"/>
        <v>1162859.34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2134710.78</v>
      </c>
      <c r="I63" s="6">
        <v>0</v>
      </c>
      <c r="J63" s="6">
        <v>0</v>
      </c>
      <c r="K63" s="5">
        <f t="shared" si="12"/>
        <v>2134710.78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611820.11</v>
      </c>
      <c r="J65" s="6">
        <v>0</v>
      </c>
      <c r="K65" s="5">
        <f t="shared" si="12"/>
        <v>611820.11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1021442.33</v>
      </c>
      <c r="J66" s="6">
        <v>0</v>
      </c>
      <c r="K66" s="5">
        <f t="shared" si="12"/>
        <v>1021442.33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570473.69</v>
      </c>
      <c r="K67" s="5">
        <f t="shared" si="12"/>
        <v>570473.69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2022-09-12T14:52:17Z</dcterms:modified>
  <cp:category/>
  <cp:version/>
  <cp:contentType/>
  <cp:contentStatus/>
</cp:coreProperties>
</file>