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<sst xmlns="http://schemas.openxmlformats.org/spreadsheetml/2006/main" count="76" uniqueCount="75">
  <si>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</si>
  <si>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</si>
  <si>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</si>
  <si>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</si>
  <si>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</si>
  <si>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</si>
  <si>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</si>
  <si>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</si>
  <si>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</si>
  <si>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</si>
  <si>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</si>
  <si>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</si>
  <si>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</si>
  <si>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</si>
  <si>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</si>
  <si>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</si>
  <si>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</si>
  <si>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</si>
  <si>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</si>
  <si>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</si>
  <si>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</si>
  <si>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</si>
  <si>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</si>
  <si>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</si>
  <si>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</si>
  <si>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</si>
  <si>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</si>
  <si>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</si>
  <si>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</si>
  <si>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</si>
  <si>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</si>
  <si>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</si>
  <si>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</si>
  <si>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</si>
  <si>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</si>
  <si>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</si>
  <si>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</si>
  <si>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</si>
  <si>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</si>
  <si>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</si>
  <si>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</si>
  <si>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</si>
  <si>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</si>
  <si>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</si>
  <si>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</si>
  <si>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</si>
  <si>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</si>
  <si>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</si>
  <si>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</si>
  <si>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</si>
  <si>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</si>
  <si>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</si>
  <si>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</si>
  <si>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</si>
  <si>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</si>
  <si>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</si>
  <si>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</si>
  <si>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</si>
  <si>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</si>
  <si>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</si>
  <si>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</si>
  <si>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</si>
  <si>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</si>
  <si>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</si>
  <si>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</si>
  <si>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</si>
  <si>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01/09/22 - VENCIMENTO 09/09/22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</si>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</sst>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340764</v>
      </c>
      <c r="C7" s="47">
        <f t="shared" si="0"/>
        <v>278091</v>
      </c>
      <c r="D7" s="47">
        <f t="shared" si="0"/>
        <v>344959</v>
      </c>
      <c r="E7" s="47">
        <f t="shared" si="0"/>
        <v>188349</v>
      </c>
      <c r="F7" s="47">
        <f t="shared" si="0"/>
        <v>232542</v>
      </c>
      <c r="G7" s="47">
        <f t="shared" si="0"/>
        <v>229772</v>
      </c>
      <c r="H7" s="47">
        <f t="shared" si="0"/>
        <v>269582</v>
      </c>
      <c r="I7" s="47">
        <f t="shared" si="0"/>
        <v>384121</v>
      </c>
      <c r="J7" s="47">
        <f t="shared" si="0"/>
        <v>123093</v>
      </c>
      <c r="K7" s="47">
        <f t="shared" si="0"/>
        <v>2391273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18510</v>
      </c>
      <c r="C8" s="45">
        <f t="shared" si="1"/>
        <v>18111</v>
      </c>
      <c r="D8" s="45">
        <f t="shared" si="1"/>
        <v>17980</v>
      </c>
      <c r="E8" s="45">
        <f t="shared" si="1"/>
        <v>12499</v>
      </c>
      <c r="F8" s="45">
        <f t="shared" si="1"/>
        <v>13655</v>
      </c>
      <c r="G8" s="45">
        <f t="shared" si="1"/>
        <v>6914</v>
      </c>
      <c r="H8" s="45">
        <f t="shared" si="1"/>
        <v>6203</v>
      </c>
      <c r="I8" s="45">
        <f t="shared" si="1"/>
        <v>19745</v>
      </c>
      <c r="J8" s="45">
        <f t="shared" si="1"/>
        <v>4171</v>
      </c>
      <c r="K8" s="38">
        <f>SUM(B8:J8)</f>
        <v>117788</v>
      </c>
      <c r="L8"/>
      <c r="M8"/>
      <c r="N8"/>
    </row>
    <row r="9" spans="1:14" ht="16.5" customHeight="1">
      <c r="A9" s="22" t="s">
        <v>32</v>
      </c>
      <c r="B9" s="45">
        <v>18443</v>
      </c>
      <c r="C9" s="45">
        <v>18107</v>
      </c>
      <c r="D9" s="45">
        <v>17972</v>
      </c>
      <c r="E9" s="45">
        <v>12349</v>
      </c>
      <c r="F9" s="45">
        <v>13639</v>
      </c>
      <c r="G9" s="45">
        <v>6913</v>
      </c>
      <c r="H9" s="45">
        <v>6203</v>
      </c>
      <c r="I9" s="45">
        <v>19655</v>
      </c>
      <c r="J9" s="45">
        <v>4171</v>
      </c>
      <c r="K9" s="38">
        <f>SUM(B9:J9)</f>
        <v>117452</v>
      </c>
      <c r="L9"/>
      <c r="M9"/>
      <c r="N9"/>
    </row>
    <row r="10" spans="1:14" ht="16.5" customHeight="1">
      <c r="A10" s="22" t="s">
        <v>31</v>
      </c>
      <c r="B10" s="45">
        <v>67</v>
      </c>
      <c r="C10" s="45">
        <v>4</v>
      </c>
      <c r="D10" s="45">
        <v>8</v>
      </c>
      <c r="E10" s="45">
        <v>150</v>
      </c>
      <c r="F10" s="45">
        <v>16</v>
      </c>
      <c r="G10" s="45">
        <v>1</v>
      </c>
      <c r="H10" s="45">
        <v>0</v>
      </c>
      <c r="I10" s="45">
        <v>90</v>
      </c>
      <c r="J10" s="45">
        <v>0</v>
      </c>
      <c r="K10" s="38">
        <f>SUM(B10:J10)</f>
        <v>336</v>
      </c>
      <c r="L10"/>
      <c r="M10"/>
      <c r="N10"/>
    </row>
    <row r="11" spans="1:14" ht="16.5" customHeight="1">
      <c r="A11" s="44" t="s">
        <v>30</v>
      </c>
      <c r="B11" s="43">
        <v>322254</v>
      </c>
      <c r="C11" s="43">
        <v>259980</v>
      </c>
      <c r="D11" s="43">
        <v>326979</v>
      </c>
      <c r="E11" s="43">
        <v>175850</v>
      </c>
      <c r="F11" s="43">
        <v>218887</v>
      </c>
      <c r="G11" s="43">
        <v>222858</v>
      </c>
      <c r="H11" s="43">
        <v>263379</v>
      </c>
      <c r="I11" s="43">
        <v>364376</v>
      </c>
      <c r="J11" s="43">
        <v>118922</v>
      </c>
      <c r="K11" s="38">
        <f>SUM(B11:J11)</f>
        <v>2273485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>
        <v>0</v>
      </c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1.122172698317944</v>
      </c>
      <c r="C16" s="39">
        <v>1.178968242275665</v>
      </c>
      <c r="D16" s="39">
        <v>1.059645412610171</v>
      </c>
      <c r="E16" s="39">
        <v>1.367275106613776</v>
      </c>
      <c r="F16" s="39">
        <v>1.056115634517105</v>
      </c>
      <c r="G16" s="39">
        <v>1.159284850259531</v>
      </c>
      <c r="H16" s="39">
        <v>1.121881741073006</v>
      </c>
      <c r="I16" s="39">
        <v>1.084772532781528</v>
      </c>
      <c r="J16" s="39">
        <v>1.056868996115296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71</v>
      </c>
      <c r="B18" s="36">
        <f>SUM(B19:B27)</f>
        <v>1773157.1</v>
      </c>
      <c r="C18" s="36">
        <f aca="true" t="shared" si="2" ref="C18:J18">SUM(C19:C27)</f>
        <v>1676324.04</v>
      </c>
      <c r="D18" s="36">
        <f t="shared" si="2"/>
        <v>2064114.06</v>
      </c>
      <c r="E18" s="36">
        <f t="shared" si="2"/>
        <v>1265759.8199999998</v>
      </c>
      <c r="F18" s="36">
        <f t="shared" si="2"/>
        <v>1280021.6900000002</v>
      </c>
      <c r="G18" s="36">
        <f t="shared" si="2"/>
        <v>1391971.66</v>
      </c>
      <c r="H18" s="36">
        <f t="shared" si="2"/>
        <v>1271647.1399999997</v>
      </c>
      <c r="I18" s="36">
        <f t="shared" si="2"/>
        <v>1784099.5899999999</v>
      </c>
      <c r="J18" s="36">
        <f t="shared" si="2"/>
        <v>616992.1599999999</v>
      </c>
      <c r="K18" s="36">
        <f>SUM(B18:J18)</f>
        <v>13124087.259999998</v>
      </c>
      <c r="L18"/>
      <c r="M18"/>
      <c r="N18"/>
    </row>
    <row r="19" spans="1:14" ht="16.5" customHeight="1">
      <c r="A19" s="35" t="s">
        <v>27</v>
      </c>
      <c r="B19" s="61">
        <f>ROUND((B13+B14)*B7,2)</f>
        <v>1530405.2</v>
      </c>
      <c r="C19" s="61">
        <f aca="true" t="shared" si="3" ref="C19:J19">ROUND((C13+C14)*C7,2)</f>
        <v>1372073.18</v>
      </c>
      <c r="D19" s="61">
        <f t="shared" si="3"/>
        <v>1886753.25</v>
      </c>
      <c r="E19" s="61">
        <f t="shared" si="3"/>
        <v>895674.83</v>
      </c>
      <c r="F19" s="61">
        <f t="shared" si="3"/>
        <v>1170244.36</v>
      </c>
      <c r="G19" s="61">
        <f t="shared" si="3"/>
        <v>1168022.98</v>
      </c>
      <c r="H19" s="61">
        <f t="shared" si="3"/>
        <v>1091133.15</v>
      </c>
      <c r="I19" s="61">
        <f t="shared" si="3"/>
        <v>1570478.71</v>
      </c>
      <c r="J19" s="61">
        <f t="shared" si="3"/>
        <v>569452.84</v>
      </c>
      <c r="K19" s="30">
        <f>SUM(B19:J19)</f>
        <v>11254238.5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186973.73</v>
      </c>
      <c r="C20" s="30">
        <f t="shared" si="4"/>
        <v>245557.53</v>
      </c>
      <c r="D20" s="30">
        <f t="shared" si="4"/>
        <v>112536.18</v>
      </c>
      <c r="E20" s="30">
        <f t="shared" si="4"/>
        <v>328959.07</v>
      </c>
      <c r="F20" s="30">
        <f t="shared" si="4"/>
        <v>65669</v>
      </c>
      <c r="G20" s="30">
        <f t="shared" si="4"/>
        <v>186048.37</v>
      </c>
      <c r="H20" s="30">
        <f t="shared" si="4"/>
        <v>132989.21</v>
      </c>
      <c r="I20" s="30">
        <f t="shared" si="4"/>
        <v>133133.46</v>
      </c>
      <c r="J20" s="30">
        <f t="shared" si="4"/>
        <v>32384.21</v>
      </c>
      <c r="K20" s="30">
        <f aca="true" t="shared" si="5" ref="K18:K26">SUM(B20:J20)</f>
        <v>1424250.7599999998</v>
      </c>
      <c r="L20"/>
      <c r="M20"/>
      <c r="N20"/>
    </row>
    <row r="21" spans="1:14" ht="16.5" customHeight="1">
      <c r="A21" s="18" t="s">
        <v>25</v>
      </c>
      <c r="B21" s="30">
        <v>51383.56</v>
      </c>
      <c r="C21" s="30">
        <v>52710.1</v>
      </c>
      <c r="D21" s="30">
        <v>56536.61</v>
      </c>
      <c r="E21" s="30">
        <v>35800.69</v>
      </c>
      <c r="F21" s="30">
        <v>40507.17</v>
      </c>
      <c r="G21" s="30">
        <v>34122.94</v>
      </c>
      <c r="H21" s="30">
        <v>42048.57</v>
      </c>
      <c r="I21" s="30">
        <v>74249.07</v>
      </c>
      <c r="J21" s="30">
        <v>19302.48</v>
      </c>
      <c r="K21" s="30">
        <f t="shared" si="5"/>
        <v>406661.19</v>
      </c>
      <c r="L21"/>
      <c r="M21"/>
      <c r="N21"/>
    </row>
    <row r="22" spans="1:14" ht="16.5" customHeight="1">
      <c r="A22" s="18" t="s">
        <v>24</v>
      </c>
      <c r="B22" s="30">
        <v>1787.07</v>
      </c>
      <c r="C22" s="34">
        <v>3574.14</v>
      </c>
      <c r="D22" s="34">
        <v>5361.21</v>
      </c>
      <c r="E22" s="30">
        <v>3574.14</v>
      </c>
      <c r="F22" s="30">
        <v>1787.07</v>
      </c>
      <c r="G22" s="34">
        <v>1787.07</v>
      </c>
      <c r="H22" s="34">
        <v>3574.14</v>
      </c>
      <c r="I22" s="34">
        <v>3574.14</v>
      </c>
      <c r="J22" s="34">
        <v>1787.07</v>
      </c>
      <c r="K22" s="30">
        <f t="shared" si="5"/>
        <v>26806.05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-6839.75</v>
      </c>
      <c r="K23" s="30">
        <f t="shared" si="5"/>
        <v>-6839.75</v>
      </c>
      <c r="L23"/>
      <c r="M23"/>
      <c r="N23"/>
    </row>
    <row r="24" spans="1:14" ht="16.5" customHeight="1">
      <c r="A24" s="62" t="s">
        <v>72</v>
      </c>
      <c r="B24" s="30">
        <v>1367.56</v>
      </c>
      <c r="C24" s="30">
        <v>1292.18</v>
      </c>
      <c r="D24" s="30">
        <v>1591</v>
      </c>
      <c r="E24" s="30">
        <v>974.52</v>
      </c>
      <c r="F24" s="30">
        <v>985.29</v>
      </c>
      <c r="G24" s="30">
        <v>1074.13</v>
      </c>
      <c r="H24" s="30">
        <v>979.91</v>
      </c>
      <c r="I24" s="30">
        <v>1375.64</v>
      </c>
      <c r="J24" s="30">
        <v>476.49</v>
      </c>
      <c r="K24" s="30">
        <f t="shared" si="5"/>
        <v>10116.72</v>
      </c>
      <c r="L24"/>
      <c r="M24"/>
      <c r="N24"/>
    </row>
    <row r="25" spans="1:14" ht="16.5" customHeight="1">
      <c r="A25" s="62" t="s">
        <v>73</v>
      </c>
      <c r="B25" s="30">
        <v>888.56</v>
      </c>
      <c r="C25" s="30">
        <v>817.04</v>
      </c>
      <c r="D25" s="30">
        <v>981.24</v>
      </c>
      <c r="E25" s="30">
        <v>570.37</v>
      </c>
      <c r="F25" s="30">
        <v>594.94</v>
      </c>
      <c r="G25" s="30">
        <v>677.91</v>
      </c>
      <c r="H25" s="30">
        <v>686.41</v>
      </c>
      <c r="I25" s="30">
        <v>984.3</v>
      </c>
      <c r="J25" s="30">
        <v>311.89</v>
      </c>
      <c r="K25" s="30">
        <f t="shared" si="5"/>
        <v>6512.660000000001</v>
      </c>
      <c r="L25"/>
      <c r="M25"/>
      <c r="N25"/>
    </row>
    <row r="26" spans="1:14" ht="16.5" customHeight="1">
      <c r="A26" s="62" t="s">
        <v>74</v>
      </c>
      <c r="B26" s="30">
        <v>351.42</v>
      </c>
      <c r="C26" s="30">
        <v>299.87</v>
      </c>
      <c r="D26" s="30">
        <v>354.57</v>
      </c>
      <c r="E26" s="30">
        <v>206.2</v>
      </c>
      <c r="F26" s="30">
        <v>233.86</v>
      </c>
      <c r="G26" s="30">
        <v>238.26</v>
      </c>
      <c r="H26" s="30">
        <v>235.75</v>
      </c>
      <c r="I26" s="30">
        <v>304.27</v>
      </c>
      <c r="J26" s="30">
        <v>116.93</v>
      </c>
      <c r="K26" s="30">
        <f t="shared" si="5"/>
        <v>2341.1299999999997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-205423.69</v>
      </c>
      <c r="C29" s="30">
        <f t="shared" si="6"/>
        <v>-94971.11</v>
      </c>
      <c r="D29" s="30">
        <f t="shared" si="6"/>
        <v>321428.43</v>
      </c>
      <c r="E29" s="30">
        <f t="shared" si="6"/>
        <v>-169035.56999999998</v>
      </c>
      <c r="F29" s="30">
        <f t="shared" si="6"/>
        <v>-65490.44</v>
      </c>
      <c r="G29" s="30">
        <f t="shared" si="6"/>
        <v>-185868.44</v>
      </c>
      <c r="H29" s="30">
        <f t="shared" si="6"/>
        <v>297541.58999999997</v>
      </c>
      <c r="I29" s="30">
        <f t="shared" si="6"/>
        <v>-140505.51</v>
      </c>
      <c r="J29" s="30">
        <f t="shared" si="6"/>
        <v>-42004.170000000006</v>
      </c>
      <c r="K29" s="30">
        <f aca="true" t="shared" si="7" ref="K29:K37">SUM(B29:J29)</f>
        <v>-284328.91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-197819.19</v>
      </c>
      <c r="C30" s="30">
        <f t="shared" si="8"/>
        <v>-87785.75</v>
      </c>
      <c r="D30" s="30">
        <f t="shared" si="8"/>
        <v>-114596.07</v>
      </c>
      <c r="E30" s="30">
        <f t="shared" si="8"/>
        <v>-163616.61</v>
      </c>
      <c r="F30" s="30">
        <f t="shared" si="8"/>
        <v>-60011.6</v>
      </c>
      <c r="G30" s="30">
        <f t="shared" si="8"/>
        <v>-179895.61000000002</v>
      </c>
      <c r="H30" s="30">
        <f t="shared" si="8"/>
        <v>-57009.51</v>
      </c>
      <c r="I30" s="30">
        <f t="shared" si="8"/>
        <v>-132856.1</v>
      </c>
      <c r="J30" s="30">
        <f t="shared" si="8"/>
        <v>-32658.980000000003</v>
      </c>
      <c r="K30" s="30">
        <f t="shared" si="7"/>
        <v>-1026249.4199999999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-81149.2</v>
      </c>
      <c r="C31" s="30">
        <f aca="true" t="shared" si="9" ref="C31:J31">-ROUND((C9)*$E$3,2)</f>
        <v>-79670.8</v>
      </c>
      <c r="D31" s="30">
        <f t="shared" si="9"/>
        <v>-79076.8</v>
      </c>
      <c r="E31" s="30">
        <f t="shared" si="9"/>
        <v>-54335.6</v>
      </c>
      <c r="F31" s="30">
        <f t="shared" si="9"/>
        <v>-60011.6</v>
      </c>
      <c r="G31" s="30">
        <f t="shared" si="9"/>
        <v>-30417.2</v>
      </c>
      <c r="H31" s="30">
        <f t="shared" si="9"/>
        <v>-27293.2</v>
      </c>
      <c r="I31" s="30">
        <f t="shared" si="9"/>
        <v>-86482</v>
      </c>
      <c r="J31" s="30">
        <f t="shared" si="9"/>
        <v>-18352.4</v>
      </c>
      <c r="K31" s="30">
        <f t="shared" si="7"/>
        <v>-516788.8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-116669.99</v>
      </c>
      <c r="C34" s="30">
        <v>-8114.95</v>
      </c>
      <c r="D34" s="30">
        <v>-35519.27</v>
      </c>
      <c r="E34" s="30">
        <v>-109281.01</v>
      </c>
      <c r="F34" s="26">
        <v>0</v>
      </c>
      <c r="G34" s="30">
        <v>-149478.41</v>
      </c>
      <c r="H34" s="30">
        <v>-29716.31</v>
      </c>
      <c r="I34" s="30">
        <v>-46374.1</v>
      </c>
      <c r="J34" s="30">
        <v>-14306.58</v>
      </c>
      <c r="K34" s="30">
        <f t="shared" si="7"/>
        <v>-509460.62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-7604.5</v>
      </c>
      <c r="C35" s="27">
        <f t="shared" si="10"/>
        <v>-7185.36</v>
      </c>
      <c r="D35" s="27">
        <f t="shared" si="10"/>
        <v>436024.5</v>
      </c>
      <c r="E35" s="27">
        <f t="shared" si="10"/>
        <v>-5418.96</v>
      </c>
      <c r="F35" s="27">
        <f t="shared" si="10"/>
        <v>-5478.84</v>
      </c>
      <c r="G35" s="27">
        <f t="shared" si="10"/>
        <v>-5972.83</v>
      </c>
      <c r="H35" s="27">
        <f t="shared" si="10"/>
        <v>354551.1</v>
      </c>
      <c r="I35" s="27">
        <f t="shared" si="10"/>
        <v>-7649.41</v>
      </c>
      <c r="J35" s="27">
        <f t="shared" si="10"/>
        <v>-9345.19</v>
      </c>
      <c r="K35" s="30">
        <f t="shared" si="7"/>
        <v>741920.5099999999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-23128.53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-6695.59</v>
      </c>
      <c r="K36" s="30">
        <f t="shared" si="7"/>
        <v>-29824.12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17">
        <v>2034000</v>
      </c>
      <c r="E43" s="17">
        <v>0</v>
      </c>
      <c r="F43" s="17">
        <v>0</v>
      </c>
      <c r="G43" s="17">
        <v>0</v>
      </c>
      <c r="H43" s="17">
        <v>1332000</v>
      </c>
      <c r="I43" s="17">
        <v>0</v>
      </c>
      <c r="J43" s="17">
        <v>0</v>
      </c>
      <c r="K43" s="17">
        <f>SUM(B43:J43)</f>
        <v>3366000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17">
        <v>-1566000</v>
      </c>
      <c r="E44" s="17">
        <v>0</v>
      </c>
      <c r="F44" s="17">
        <v>0</v>
      </c>
      <c r="G44" s="17">
        <v>0</v>
      </c>
      <c r="H44" s="17">
        <v>-972000</v>
      </c>
      <c r="I44" s="17">
        <v>0</v>
      </c>
      <c r="J44" s="17">
        <v>0</v>
      </c>
      <c r="K44" s="17">
        <f>SUM(B44:J44)</f>
        <v>-2538000</v>
      </c>
      <c r="L44" s="24"/>
      <c r="M44"/>
      <c r="N44"/>
    </row>
    <row r="45" spans="1:14" s="23" customFormat="1" ht="16.5" customHeight="1">
      <c r="A45" s="25" t="s">
        <v>69</v>
      </c>
      <c r="B45" s="17">
        <v>-7604.5</v>
      </c>
      <c r="C45" s="17">
        <v>-7185.36</v>
      </c>
      <c r="D45" s="17">
        <v>-8846.97</v>
      </c>
      <c r="E45" s="17">
        <v>-5418.96</v>
      </c>
      <c r="F45" s="17">
        <v>-5478.84</v>
      </c>
      <c r="G45" s="17">
        <v>-5972.83</v>
      </c>
      <c r="H45" s="17">
        <v>-5448.9</v>
      </c>
      <c r="I45" s="17">
        <v>-7649.41</v>
      </c>
      <c r="J45" s="17">
        <v>-2649.6</v>
      </c>
      <c r="K45" s="17">
        <f>SUM(B45:J45)</f>
        <v>-56255.37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1567733.4100000001</v>
      </c>
      <c r="C49" s="27">
        <f>IF(C18+C29+C50&lt;0,0,C18+C29+C50)</f>
        <v>1581352.93</v>
      </c>
      <c r="D49" s="27">
        <f>IF(D18+D29+D50&lt;0,0,D18+D29+D50)</f>
        <v>2385542.49</v>
      </c>
      <c r="E49" s="27">
        <f>IF(E18+E29+E50&lt;0,0,E18+E29+E50)</f>
        <v>1096724.2499999998</v>
      </c>
      <c r="F49" s="27">
        <f>IF(F18+F29+F50&lt;0,0,F18+F29+F50)</f>
        <v>1214531.2500000002</v>
      </c>
      <c r="G49" s="27">
        <f>IF(G18+G29+G50&lt;0,0,G18+G29+G50)</f>
        <v>1206103.22</v>
      </c>
      <c r="H49" s="27">
        <f>IF(H18+H29+H50&lt;0,0,H18+H29+H50)</f>
        <v>1569188.7299999995</v>
      </c>
      <c r="I49" s="27">
        <f>IF(I18+I29+I50&lt;0,0,I18+I29+I50)</f>
        <v>1643594.0799999998</v>
      </c>
      <c r="J49" s="27">
        <f>IF(J18+J29+J50&lt;0,0,J18+J29+J50)</f>
        <v>574987.9899999999</v>
      </c>
      <c r="K49" s="20">
        <f>SUM(B49:J49)</f>
        <v>12839758.350000001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1567733.4100000001</v>
      </c>
      <c r="C55" s="10">
        <f t="shared" si="11"/>
        <v>1581352.93</v>
      </c>
      <c r="D55" s="10">
        <f t="shared" si="11"/>
        <v>2385542.49</v>
      </c>
      <c r="E55" s="10">
        <f t="shared" si="11"/>
        <v>1096724.25</v>
      </c>
      <c r="F55" s="10">
        <f t="shared" si="11"/>
        <v>1214531.26</v>
      </c>
      <c r="G55" s="10">
        <f t="shared" si="11"/>
        <v>1206103.22</v>
      </c>
      <c r="H55" s="10">
        <f t="shared" si="11"/>
        <v>1569188.72</v>
      </c>
      <c r="I55" s="10">
        <f>SUM(I56:I68)</f>
        <v>1643594.0699999998</v>
      </c>
      <c r="J55" s="10">
        <f t="shared" si="11"/>
        <v>574987.99</v>
      </c>
      <c r="K55" s="5">
        <f>SUM(K56:K68)</f>
        <v>12839758.340000002</v>
      </c>
      <c r="L55" s="9"/>
    </row>
    <row r="56" spans="1:11" ht="16.5" customHeight="1">
      <c r="A56" s="7" t="s">
        <v>57</v>
      </c>
      <c r="B56" s="8">
        <v>1370355.77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1370355.77</v>
      </c>
    </row>
    <row r="57" spans="1:11" ht="16.5" customHeight="1">
      <c r="A57" s="7" t="s">
        <v>58</v>
      </c>
      <c r="B57" s="8">
        <v>197377.64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197377.64</v>
      </c>
    </row>
    <row r="58" spans="1:11" ht="16.5" customHeight="1">
      <c r="A58" s="7" t="s">
        <v>4</v>
      </c>
      <c r="B58" s="6">
        <v>0</v>
      </c>
      <c r="C58" s="8">
        <v>1581352.93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1581352.93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2385542.49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2385542.49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1096724.25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1096724.25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1214531.26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1214531.26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1206103.22</v>
      </c>
      <c r="H62" s="6">
        <v>0</v>
      </c>
      <c r="I62" s="6">
        <v>0</v>
      </c>
      <c r="J62" s="6">
        <v>0</v>
      </c>
      <c r="K62" s="5">
        <f t="shared" si="12"/>
        <v>1206103.22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1569188.72</v>
      </c>
      <c r="I63" s="6">
        <v>0</v>
      </c>
      <c r="J63" s="6">
        <v>0</v>
      </c>
      <c r="K63" s="5">
        <f t="shared" si="12"/>
        <v>1569188.72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614046.74</v>
      </c>
      <c r="J65" s="6">
        <v>0</v>
      </c>
      <c r="K65" s="5">
        <f t="shared" si="12"/>
        <v>614046.74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1029547.33</v>
      </c>
      <c r="J66" s="6">
        <v>0</v>
      </c>
      <c r="K66" s="5">
        <f t="shared" si="12"/>
        <v>1029547.33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574987.99</v>
      </c>
      <c r="K67" s="5">
        <f t="shared" si="12"/>
        <v>574987.99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2022-09-08T22:21:24Z</dcterms:modified>
  <cp:category/>
  <cp:version/>
  <cp:contentType/>
  <cp:contentStatus/>
</cp:coreProperties>
</file>