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<sst xmlns="http://schemas.openxmlformats.org/spreadsheetml/2006/main" count="82" uniqueCount="81">
  <si>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</si>
  <si>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</si>
  <si>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</si>
  <si>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</si>
  <si>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</si>
  <si>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</si>
  <si>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</si>
  <si>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</si>
  <si>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</si>
  <si>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</si>
  <si>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</si>
  <si>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</si>
  <si>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</si>
  <si>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</si>
  <si>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</si>
  <si>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</si>
  <si>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</si>
  <si>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</si>
  <si>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</si>
  <si>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</si>
  <si>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</si>
  <si>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</si>
  <si>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</si>
  <si>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</si>
  <si>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</si>
  <si>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</si>
  <si>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</si>
  <si>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</si>
  <si>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</si>
  <si>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</si>
  <si>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</si>
  <si>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</si>
  <si>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</si>
  <si>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</si>
  <si>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</si>
  <si>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</si>
  <si>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</si>
  <si>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</si>
  <si>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</si>
  <si>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</si>
  <si>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</si>
  <si>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</si>
  <si>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</si>
  <si>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</si>
  <si>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</si>
  <si>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</si>
  <si>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</si>
  <si>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</si>
  <si>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</si>
  <si>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</si>
  <si>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</si>
  <si>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</si>
  <si>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</si>
  <si>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</si>
  <si>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</si>
  <si>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</si>
  <si>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</si>
  <si>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</si>
  <si>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</si>
  <si>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</si>
  <si>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</si>
  <si>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</si>
  <si>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</si>
  <si>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</si>
  <si>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</si>
  <si>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</si>
  <si>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</si>
  <si>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</si>
  <si>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</si>
  <si>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</si>
  <si>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</si>
  <si>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</si>
  <si>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</si>
  <si>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</si>
  <si>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</si>
  <si>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</si>
  <si>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</si>
  <si>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</si>
  <si>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24/11/22 - VENCIMENTO 01/12/22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</si>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</sst>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287617</v>
      </c>
      <c r="C7" s="46">
        <f aca="true" t="shared" si="0" ref="C7:J7">+C8+C11</f>
        <v>231732</v>
      </c>
      <c r="D7" s="46">
        <f t="shared" si="0"/>
        <v>295339</v>
      </c>
      <c r="E7" s="46">
        <f t="shared" si="0"/>
        <v>160255</v>
      </c>
      <c r="F7" s="46">
        <f t="shared" si="0"/>
        <v>203431</v>
      </c>
      <c r="G7" s="46">
        <f t="shared" si="0"/>
        <v>197984</v>
      </c>
      <c r="H7" s="46">
        <f t="shared" si="0"/>
        <v>234927</v>
      </c>
      <c r="I7" s="46">
        <f t="shared" si="0"/>
        <v>330606</v>
      </c>
      <c r="J7" s="46">
        <f t="shared" si="0"/>
        <v>103396</v>
      </c>
      <c r="K7" s="38">
        <f aca="true" t="shared" si="1" ref="K7:K13">SUM(B7:J7)</f>
        <v>2045287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15844</v>
      </c>
      <c r="C8" s="44">
        <f t="shared" si="2"/>
        <v>16030</v>
      </c>
      <c r="D8" s="44">
        <f t="shared" si="2"/>
        <v>16092</v>
      </c>
      <c r="E8" s="44">
        <f t="shared" si="2"/>
        <v>10741</v>
      </c>
      <c r="F8" s="44">
        <f t="shared" si="2"/>
        <v>11763</v>
      </c>
      <c r="G8" s="44">
        <f t="shared" si="2"/>
        <v>6179</v>
      </c>
      <c r="H8" s="44">
        <f t="shared" si="2"/>
        <v>5249</v>
      </c>
      <c r="I8" s="44">
        <f t="shared" si="2"/>
        <v>16765</v>
      </c>
      <c r="J8" s="44">
        <f t="shared" si="2"/>
        <v>3317</v>
      </c>
      <c r="K8" s="38">
        <f t="shared" si="1"/>
        <v>101980</v>
      </c>
      <c r="L8"/>
      <c r="M8"/>
      <c r="N8"/>
    </row>
    <row r="9" spans="1:14" ht="16.5" customHeight="1">
      <c r="A9" s="22" t="s">
        <v>32</v>
      </c>
      <c r="B9" s="44">
        <v>15810</v>
      </c>
      <c r="C9" s="44">
        <v>16021</v>
      </c>
      <c r="D9" s="44">
        <v>16085</v>
      </c>
      <c r="E9" s="44">
        <v>10558</v>
      </c>
      <c r="F9" s="44">
        <v>11752</v>
      </c>
      <c r="G9" s="44">
        <v>6175</v>
      </c>
      <c r="H9" s="44">
        <v>5249</v>
      </c>
      <c r="I9" s="44">
        <v>16714</v>
      </c>
      <c r="J9" s="44">
        <v>3317</v>
      </c>
      <c r="K9" s="38">
        <f t="shared" si="1"/>
        <v>101681</v>
      </c>
      <c r="L9"/>
      <c r="M9"/>
      <c r="N9"/>
    </row>
    <row r="10" spans="1:14" ht="16.5" customHeight="1">
      <c r="A10" s="22" t="s">
        <v>31</v>
      </c>
      <c r="B10" s="44">
        <v>34</v>
      </c>
      <c r="C10" s="44">
        <v>9</v>
      </c>
      <c r="D10" s="44">
        <v>7</v>
      </c>
      <c r="E10" s="44">
        <v>183</v>
      </c>
      <c r="F10" s="44">
        <v>11</v>
      </c>
      <c r="G10" s="44">
        <v>4</v>
      </c>
      <c r="H10" s="44">
        <v>0</v>
      </c>
      <c r="I10" s="44">
        <v>51</v>
      </c>
      <c r="J10" s="44">
        <v>0</v>
      </c>
      <c r="K10" s="38">
        <f t="shared" si="1"/>
        <v>299</v>
      </c>
      <c r="L10"/>
      <c r="M10"/>
      <c r="N10"/>
    </row>
    <row r="11" spans="1:14" ht="16.5" customHeight="1">
      <c r="A11" s="43" t="s">
        <v>68</v>
      </c>
      <c r="B11" s="42">
        <v>271773</v>
      </c>
      <c r="C11" s="42">
        <v>215702</v>
      </c>
      <c r="D11" s="42">
        <v>279247</v>
      </c>
      <c r="E11" s="42">
        <v>149514</v>
      </c>
      <c r="F11" s="42">
        <v>191668</v>
      </c>
      <c r="G11" s="42">
        <v>191805</v>
      </c>
      <c r="H11" s="42">
        <v>229678</v>
      </c>
      <c r="I11" s="42">
        <v>313841</v>
      </c>
      <c r="J11" s="42">
        <v>100079</v>
      </c>
      <c r="K11" s="38">
        <f t="shared" si="1"/>
        <v>1943307</v>
      </c>
      <c r="L11" s="59"/>
      <c r="M11" s="59"/>
      <c r="N11" s="59"/>
    </row>
    <row r="12" spans="1:14" ht="16.5" customHeight="1">
      <c r="A12" s="22" t="s">
        <v>69</v>
      </c>
      <c r="B12" s="42">
        <v>15743</v>
      </c>
      <c r="C12" s="42">
        <v>14029</v>
      </c>
      <c r="D12" s="42">
        <v>17452</v>
      </c>
      <c r="E12" s="42">
        <v>12127</v>
      </c>
      <c r="F12" s="42">
        <v>9743</v>
      </c>
      <c r="G12" s="42">
        <v>9102</v>
      </c>
      <c r="H12" s="42">
        <v>8943</v>
      </c>
      <c r="I12" s="42">
        <v>14115</v>
      </c>
      <c r="J12" s="42">
        <v>3834</v>
      </c>
      <c r="K12" s="38">
        <f t="shared" si="1"/>
        <v>105088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256030</v>
      </c>
      <c r="C13" s="42">
        <f>+C11-C12</f>
        <v>201673</v>
      </c>
      <c r="D13" s="42">
        <f>+D11-D12</f>
        <v>261795</v>
      </c>
      <c r="E13" s="42">
        <f aca="true" t="shared" si="3" ref="E13:J13">+E11-E12</f>
        <v>137387</v>
      </c>
      <c r="F13" s="42">
        <f t="shared" si="3"/>
        <v>181925</v>
      </c>
      <c r="G13" s="42">
        <f t="shared" si="3"/>
        <v>182703</v>
      </c>
      <c r="H13" s="42">
        <f t="shared" si="3"/>
        <v>220735</v>
      </c>
      <c r="I13" s="42">
        <f t="shared" si="3"/>
        <v>299726</v>
      </c>
      <c r="J13" s="42">
        <f t="shared" si="3"/>
        <v>96245</v>
      </c>
      <c r="K13" s="38">
        <f t="shared" si="1"/>
        <v>1838219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1.271081428404117</v>
      </c>
      <c r="C18" s="39">
        <v>1.358422016547223</v>
      </c>
      <c r="D18" s="39">
        <v>1.197552050045847</v>
      </c>
      <c r="E18" s="39">
        <v>1.557401658033081</v>
      </c>
      <c r="F18" s="39">
        <v>1.158451983827797</v>
      </c>
      <c r="G18" s="39">
        <v>1.287582589855245</v>
      </c>
      <c r="H18" s="39">
        <v>1.241521826595899</v>
      </c>
      <c r="I18" s="39">
        <v>1.224509842700358</v>
      </c>
      <c r="J18" s="39">
        <v>1.229589816639776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1696500.65</v>
      </c>
      <c r="C20" s="36">
        <f aca="true" t="shared" si="4" ref="C20:J20">SUM(C21:C28)</f>
        <v>1611746.86</v>
      </c>
      <c r="D20" s="36">
        <f t="shared" si="4"/>
        <v>1999422.3099999998</v>
      </c>
      <c r="E20" s="36">
        <f t="shared" si="4"/>
        <v>1228752.6500000001</v>
      </c>
      <c r="F20" s="36">
        <f t="shared" si="4"/>
        <v>1229044.84</v>
      </c>
      <c r="G20" s="36">
        <f t="shared" si="4"/>
        <v>1336028.3</v>
      </c>
      <c r="H20" s="36">
        <f t="shared" si="4"/>
        <v>1227570.4699999997</v>
      </c>
      <c r="I20" s="36">
        <f t="shared" si="4"/>
        <v>1735996.38</v>
      </c>
      <c r="J20" s="36">
        <f t="shared" si="4"/>
        <v>603002.68</v>
      </c>
      <c r="K20" s="36">
        <f aca="true" t="shared" si="5" ref="K20:K28">SUM(B20:J20)</f>
        <v>12668065.139999997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1291716.71</v>
      </c>
      <c r="C21" s="58">
        <f>ROUND((C15+C16)*C7,2)</f>
        <v>1143342.51</v>
      </c>
      <c r="D21" s="58">
        <f aca="true" t="shared" si="6" ref="D21:J21">ROUND((D15+D16)*D7,2)</f>
        <v>1615356.66</v>
      </c>
      <c r="E21" s="58">
        <f t="shared" si="6"/>
        <v>762076.63</v>
      </c>
      <c r="F21" s="58">
        <f t="shared" si="6"/>
        <v>1023746.16</v>
      </c>
      <c r="G21" s="58">
        <f t="shared" si="6"/>
        <v>1006431.87</v>
      </c>
      <c r="H21" s="58">
        <f t="shared" si="6"/>
        <v>950867.03</v>
      </c>
      <c r="I21" s="58">
        <f t="shared" si="6"/>
        <v>1351682.63</v>
      </c>
      <c r="J21" s="58">
        <f t="shared" si="6"/>
        <v>478330.58</v>
      </c>
      <c r="K21" s="30">
        <f t="shared" si="5"/>
        <v>9623550.78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350160.41</v>
      </c>
      <c r="C22" s="30">
        <f t="shared" si="7"/>
        <v>409799.13</v>
      </c>
      <c r="D22" s="30">
        <f t="shared" si="7"/>
        <v>319117.02</v>
      </c>
      <c r="E22" s="30">
        <f t="shared" si="7"/>
        <v>424782.78</v>
      </c>
      <c r="F22" s="30">
        <f t="shared" si="7"/>
        <v>162214.61</v>
      </c>
      <c r="G22" s="30">
        <f t="shared" si="7"/>
        <v>289432.28</v>
      </c>
      <c r="H22" s="30">
        <f t="shared" si="7"/>
        <v>229655.14</v>
      </c>
      <c r="I22" s="30">
        <f t="shared" si="7"/>
        <v>303466.05</v>
      </c>
      <c r="J22" s="30">
        <f t="shared" si="7"/>
        <v>109819.83</v>
      </c>
      <c r="K22" s="30">
        <f t="shared" si="5"/>
        <v>2598447.25</v>
      </c>
      <c r="L22"/>
      <c r="M22"/>
      <c r="N22"/>
    </row>
    <row r="23" spans="1:14" ht="16.5" customHeight="1">
      <c r="A23" s="18" t="s">
        <v>26</v>
      </c>
      <c r="B23" s="30">
        <v>50236.99</v>
      </c>
      <c r="C23" s="30">
        <v>52621.99</v>
      </c>
      <c r="D23" s="30">
        <v>56643.47</v>
      </c>
      <c r="E23" s="30">
        <v>36557.24</v>
      </c>
      <c r="F23" s="30">
        <v>39482.46</v>
      </c>
      <c r="G23" s="30">
        <v>36390.11</v>
      </c>
      <c r="H23" s="30">
        <v>41566.71</v>
      </c>
      <c r="I23" s="30">
        <v>74591.98</v>
      </c>
      <c r="J23" s="30">
        <v>18991.56</v>
      </c>
      <c r="K23" s="30">
        <f t="shared" si="5"/>
        <v>407082.51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1359.49</v>
      </c>
      <c r="C26" s="30">
        <v>1292.18</v>
      </c>
      <c r="D26" s="30">
        <v>1604.46</v>
      </c>
      <c r="E26" s="30">
        <v>985.29</v>
      </c>
      <c r="F26" s="30">
        <v>985.29</v>
      </c>
      <c r="G26" s="30">
        <v>1071.44</v>
      </c>
      <c r="H26" s="30">
        <v>985.29</v>
      </c>
      <c r="I26" s="30">
        <v>1391.79</v>
      </c>
      <c r="J26" s="30">
        <v>484.57</v>
      </c>
      <c r="K26" s="30">
        <f t="shared" si="5"/>
        <v>10159.8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985.52</v>
      </c>
      <c r="J28" s="30">
        <v>311.89</v>
      </c>
      <c r="K28" s="30">
        <f t="shared" si="5"/>
        <v>6517.37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-141734.57</v>
      </c>
      <c r="C31" s="30">
        <f t="shared" si="8"/>
        <v>-84470.20999999999</v>
      </c>
      <c r="D31" s="30">
        <f t="shared" si="8"/>
        <v>-120620.35000000003</v>
      </c>
      <c r="E31" s="30">
        <f t="shared" si="8"/>
        <v>-117317.38999999998</v>
      </c>
      <c r="F31" s="30">
        <f t="shared" si="8"/>
        <v>-57187.64</v>
      </c>
      <c r="G31" s="30">
        <f t="shared" si="8"/>
        <v>-116978.12</v>
      </c>
      <c r="H31" s="30">
        <f t="shared" si="8"/>
        <v>-43113.84999999999</v>
      </c>
      <c r="I31" s="30">
        <f t="shared" si="8"/>
        <v>-103970.46</v>
      </c>
      <c r="J31" s="30">
        <f t="shared" si="8"/>
        <v>-30984.729999999996</v>
      </c>
      <c r="K31" s="30">
        <f aca="true" t="shared" si="9" ref="K31:K39">SUM(B31:J31)</f>
        <v>-816377.32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-134174.97</v>
      </c>
      <c r="C32" s="30">
        <f t="shared" si="10"/>
        <v>-77284.84999999999</v>
      </c>
      <c r="D32" s="30">
        <f t="shared" si="10"/>
        <v>-88570</v>
      </c>
      <c r="E32" s="30">
        <f t="shared" si="10"/>
        <v>-111838.54999999999</v>
      </c>
      <c r="F32" s="30">
        <f t="shared" si="10"/>
        <v>-51708.8</v>
      </c>
      <c r="G32" s="30">
        <f t="shared" si="10"/>
        <v>-111020.26</v>
      </c>
      <c r="H32" s="30">
        <f t="shared" si="10"/>
        <v>-37635.009999999995</v>
      </c>
      <c r="I32" s="30">
        <f t="shared" si="10"/>
        <v>-96231.23000000001</v>
      </c>
      <c r="J32" s="30">
        <f t="shared" si="10"/>
        <v>-21594.629999999997</v>
      </c>
      <c r="K32" s="30">
        <f t="shared" si="9"/>
        <v>-730058.2999999999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-69564</v>
      </c>
      <c r="C33" s="30">
        <f t="shared" si="11"/>
        <v>-70492.4</v>
      </c>
      <c r="D33" s="30">
        <f t="shared" si="11"/>
        <v>-70774</v>
      </c>
      <c r="E33" s="30">
        <f t="shared" si="11"/>
        <v>-46455.2</v>
      </c>
      <c r="F33" s="30">
        <f t="shared" si="11"/>
        <v>-51708.8</v>
      </c>
      <c r="G33" s="30">
        <f t="shared" si="11"/>
        <v>-27170</v>
      </c>
      <c r="H33" s="30">
        <f t="shared" si="11"/>
        <v>-23095.6</v>
      </c>
      <c r="I33" s="30">
        <f t="shared" si="11"/>
        <v>-73541.6</v>
      </c>
      <c r="J33" s="30">
        <f t="shared" si="11"/>
        <v>-14594.8</v>
      </c>
      <c r="K33" s="30">
        <f t="shared" si="9"/>
        <v>-447396.39999999997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-64610.97</v>
      </c>
      <c r="C36" s="30">
        <v>-6792.45</v>
      </c>
      <c r="D36" s="30">
        <v>-17796</v>
      </c>
      <c r="E36" s="30">
        <v>-65383.35</v>
      </c>
      <c r="F36" s="26">
        <v>0</v>
      </c>
      <c r="G36" s="30">
        <v>-83850.26</v>
      </c>
      <c r="H36" s="30">
        <v>-14539.41</v>
      </c>
      <c r="I36" s="30">
        <v>-22689.63</v>
      </c>
      <c r="J36" s="30">
        <v>-6999.83</v>
      </c>
      <c r="K36" s="30">
        <f t="shared" si="9"/>
        <v>-282661.89999999997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-7559.6</v>
      </c>
      <c r="C37" s="27">
        <f t="shared" si="12"/>
        <v>-7185.36</v>
      </c>
      <c r="D37" s="27">
        <f t="shared" si="12"/>
        <v>-32050.350000000028</v>
      </c>
      <c r="E37" s="27">
        <f t="shared" si="12"/>
        <v>-5478.84</v>
      </c>
      <c r="F37" s="27">
        <f t="shared" si="12"/>
        <v>-5478.84</v>
      </c>
      <c r="G37" s="27">
        <f t="shared" si="12"/>
        <v>-5957.86</v>
      </c>
      <c r="H37" s="27">
        <f t="shared" si="12"/>
        <v>-5478.84</v>
      </c>
      <c r="I37" s="27">
        <f t="shared" si="12"/>
        <v>-7739.23</v>
      </c>
      <c r="J37" s="27">
        <f t="shared" si="12"/>
        <v>-9390.1</v>
      </c>
      <c r="K37" s="30">
        <f t="shared" si="9"/>
        <v>-86319.02000000002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-7559.6</v>
      </c>
      <c r="C47" s="17">
        <v>-7185.36</v>
      </c>
      <c r="D47" s="17">
        <v>-8921.82</v>
      </c>
      <c r="E47" s="17">
        <v>-5478.84</v>
      </c>
      <c r="F47" s="17">
        <v>-5478.84</v>
      </c>
      <c r="G47" s="17">
        <v>-5957.86</v>
      </c>
      <c r="H47" s="17">
        <v>-5478.84</v>
      </c>
      <c r="I47" s="17">
        <v>-7739.23</v>
      </c>
      <c r="J47" s="17">
        <v>-2694.51</v>
      </c>
      <c r="K47" s="30">
        <f t="shared" si="13"/>
        <v>-56494.9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-92860.09</v>
      </c>
      <c r="C51" s="30">
        <v>-97574.5</v>
      </c>
      <c r="D51" s="30">
        <v>-118148.29</v>
      </c>
      <c r="E51" s="30">
        <v>-92983.77</v>
      </c>
      <c r="F51" s="30">
        <v>-58863.31</v>
      </c>
      <c r="G51" s="30">
        <v>-61422.12</v>
      </c>
      <c r="H51" s="30">
        <v>-46729.86</v>
      </c>
      <c r="I51" s="30">
        <v>-74117.87</v>
      </c>
      <c r="J51" s="30">
        <v>-22359.89</v>
      </c>
      <c r="K51" s="30">
        <f t="shared" si="13"/>
        <v>-665059.7000000001</v>
      </c>
      <c r="L51" s="59"/>
      <c r="M51" s="59"/>
      <c r="N51" s="59"/>
    </row>
    <row r="52" spans="1:14" ht="16.5" customHeight="1">
      <c r="A52" s="25" t="s">
        <v>76</v>
      </c>
      <c r="B52" s="30">
        <v>92860.09</v>
      </c>
      <c r="C52" s="30">
        <v>97574.5</v>
      </c>
      <c r="D52" s="30">
        <v>118148.29</v>
      </c>
      <c r="E52" s="30">
        <v>92983.77</v>
      </c>
      <c r="F52" s="30">
        <v>58863.31</v>
      </c>
      <c r="G52" s="30">
        <v>61422.12</v>
      </c>
      <c r="H52" s="30">
        <v>46729.86</v>
      </c>
      <c r="I52" s="30">
        <v>74117.87</v>
      </c>
      <c r="J52" s="30">
        <v>22359.89</v>
      </c>
      <c r="K52" s="30">
        <f t="shared" si="13"/>
        <v>665059.7000000001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1554766.0799999998</v>
      </c>
      <c r="C54" s="27">
        <f t="shared" si="15"/>
        <v>1527276.6500000001</v>
      </c>
      <c r="D54" s="27">
        <f t="shared" si="15"/>
        <v>1878801.9599999997</v>
      </c>
      <c r="E54" s="27">
        <f t="shared" si="15"/>
        <v>1111435.2600000002</v>
      </c>
      <c r="F54" s="27">
        <f t="shared" si="15"/>
        <v>1171857.2000000002</v>
      </c>
      <c r="G54" s="27">
        <f t="shared" si="15"/>
        <v>1219050.1800000002</v>
      </c>
      <c r="H54" s="27">
        <f t="shared" si="15"/>
        <v>1184456.6199999996</v>
      </c>
      <c r="I54" s="27">
        <f t="shared" si="15"/>
        <v>1632025.92</v>
      </c>
      <c r="J54" s="27">
        <f t="shared" si="15"/>
        <v>572017.9500000001</v>
      </c>
      <c r="K54" s="20">
        <f>SUM(B54:J54)</f>
        <v>11851687.819999998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1554766.08</v>
      </c>
      <c r="C60" s="10">
        <f t="shared" si="17"/>
        <v>1527276.647984372</v>
      </c>
      <c r="D60" s="10">
        <f t="shared" si="17"/>
        <v>1878801.9596641527</v>
      </c>
      <c r="E60" s="10">
        <f t="shared" si="17"/>
        <v>1111435.2570850528</v>
      </c>
      <c r="F60" s="10">
        <f t="shared" si="17"/>
        <v>1171857.199959632</v>
      </c>
      <c r="G60" s="10">
        <f t="shared" si="17"/>
        <v>1219050.1836318572</v>
      </c>
      <c r="H60" s="10">
        <f t="shared" si="17"/>
        <v>1184456.62184423</v>
      </c>
      <c r="I60" s="10">
        <f>SUM(I61:I73)</f>
        <v>1632025.92</v>
      </c>
      <c r="J60" s="10">
        <f t="shared" si="17"/>
        <v>572017.950136372</v>
      </c>
      <c r="K60" s="5">
        <f>SUM(K61:K73)</f>
        <v>11851687.82030567</v>
      </c>
      <c r="L60" s="9"/>
    </row>
    <row r="61" spans="1:12" ht="16.5" customHeight="1">
      <c r="A61" s="7" t="s">
        <v>57</v>
      </c>
      <c r="B61" s="8">
        <v>1359021.03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1359021.03</v>
      </c>
      <c r="L61"/>
    </row>
    <row r="62" spans="1:12" ht="16.5" customHeight="1">
      <c r="A62" s="7" t="s">
        <v>58</v>
      </c>
      <c r="B62" s="8">
        <v>195745.05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195745.05</v>
      </c>
      <c r="L62"/>
    </row>
    <row r="63" spans="1:12" ht="16.5" customHeight="1">
      <c r="A63" s="7" t="s">
        <v>4</v>
      </c>
      <c r="B63" s="6">
        <v>0</v>
      </c>
      <c r="C63" s="8">
        <v>1527276.647984372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1527276.647984372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1878801.9596641527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1878801.9596641527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1111435.2570850528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1111435.2570850528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1171857.199959632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1171857.199959632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1219050.1836318572</v>
      </c>
      <c r="H67" s="6">
        <v>0</v>
      </c>
      <c r="I67" s="6">
        <v>0</v>
      </c>
      <c r="J67" s="6">
        <v>0</v>
      </c>
      <c r="K67" s="5">
        <f t="shared" si="18"/>
        <v>1219050.1836318572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1184456.62184423</v>
      </c>
      <c r="I68" s="6">
        <v>0</v>
      </c>
      <c r="J68" s="6">
        <v>0</v>
      </c>
      <c r="K68" s="5">
        <f t="shared" si="18"/>
        <v>1184456.62184423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598463.9</v>
      </c>
      <c r="J70" s="6">
        <v>0</v>
      </c>
      <c r="K70" s="5">
        <f t="shared" si="18"/>
        <v>598463.9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1033562.02</v>
      </c>
      <c r="J71" s="6">
        <v>0</v>
      </c>
      <c r="K71" s="5">
        <f t="shared" si="18"/>
        <v>1033562.02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572017.950136372</v>
      </c>
      <c r="K72" s="5">
        <f t="shared" si="18"/>
        <v>572017.950136372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2023-01-16T19:06:53Z</dcterms:modified>
  <cp:category/>
  <cp:version/>
  <cp:contentType/>
  <cp:contentStatus/>
</cp:coreProperties>
</file>