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<sst xmlns="http://schemas.openxmlformats.org/spreadsheetml/2006/main" count="82" uniqueCount="81">
  <si>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</si>
  <si>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</si>
  <si>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</si>
  <si>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</si>
  <si>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</si>
  <si>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</si>
  <si>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</si>
  <si>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</si>
  <si>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</si>
  <si>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</si>
  <si>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</si>
  <si>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</si>
  <si>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</si>
  <si>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</si>
  <si>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</si>
  <si>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</si>
  <si>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</si>
  <si>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</si>
  <si>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</si>
  <si>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</si>
  <si>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</si>
  <si>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</si>
  <si>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</si>
  <si>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</si>
  <si>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</si>
  <si>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</si>
  <si>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</si>
  <si>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</si>
  <si>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</si>
  <si>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</si>
  <si>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</si>
  <si>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</si>
  <si>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</si>
  <si>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</si>
  <si>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</si>
  <si>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</si>
  <si>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</si>
  <si>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</si>
  <si>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</si>
  <si>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</si>
  <si>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</si>
  <si>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</si>
  <si>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</si>
  <si>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</si>
  <si>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</si>
  <si>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</si>
  <si>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</si>
  <si>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</si>
  <si>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</si>
  <si>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</si>
  <si>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</si>
  <si>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</si>
  <si>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</si>
  <si>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</si>
  <si>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</si>
  <si>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</si>
  <si>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</si>
  <si>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</si>
  <si>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</si>
  <si>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</si>
  <si>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</si>
  <si>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</si>
  <si>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</si>
  <si>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</si>
  <si>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</si>
  <si>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</si>
  <si>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</si>
  <si>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</si>
  <si>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</si>
  <si>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</si>
  <si>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</si>
  <si>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</si>
  <si>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</si>
  <si>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</si>
  <si>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</si>
  <si>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</si>
  <si>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</si>
  <si>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</si>
  <si>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20/11/22 - VENCIMENTO 25/11/22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</si>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</sst>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48</v>
      </c>
      <c r="B4" s="64" t="s">
        <v>47</v>
      </c>
      <c r="C4" s="65"/>
      <c r="D4" s="65"/>
      <c r="E4" s="65"/>
      <c r="F4" s="65"/>
      <c r="G4" s="65"/>
      <c r="H4" s="65"/>
      <c r="I4" s="65"/>
      <c r="J4" s="65"/>
      <c r="K4" s="63" t="s">
        <v>46</v>
      </c>
    </row>
    <row r="5" spans="1:11" ht="43.5" customHeight="1">
      <c r="A5" s="63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63"/>
    </row>
    <row r="6" spans="1:11" ht="18.75" customHeight="1">
      <c r="A6" s="63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63"/>
    </row>
    <row r="7" spans="1:14" ht="16.5" customHeight="1">
      <c r="A7" s="13" t="s">
        <v>34</v>
      </c>
      <c r="B7" s="46">
        <f>+B8+B11</f>
        <v>95673</v>
      </c>
      <c r="C7" s="46">
        <f aca="true" t="shared" si="0" ref="C7:J7">+C8+C11</f>
        <v>68288</v>
      </c>
      <c r="D7" s="46">
        <f t="shared" si="0"/>
        <v>104795</v>
      </c>
      <c r="E7" s="46">
        <f t="shared" si="0"/>
        <v>48539</v>
      </c>
      <c r="F7" s="46">
        <f t="shared" si="0"/>
        <v>79953</v>
      </c>
      <c r="G7" s="46">
        <f t="shared" si="0"/>
        <v>82032</v>
      </c>
      <c r="H7" s="46">
        <f t="shared" si="0"/>
        <v>92158</v>
      </c>
      <c r="I7" s="46">
        <f t="shared" si="0"/>
        <v>119904</v>
      </c>
      <c r="J7" s="46">
        <f t="shared" si="0"/>
        <v>28353</v>
      </c>
      <c r="K7" s="38">
        <f aca="true" t="shared" si="1" ref="K7:K13">SUM(B7:J7)</f>
        <v>719695</v>
      </c>
      <c r="L7" s="45"/>
      <c r="M7"/>
      <c r="N7"/>
    </row>
    <row r="8" spans="1:14" ht="16.5" customHeight="1">
      <c r="A8" s="43" t="s">
        <v>33</v>
      </c>
      <c r="B8" s="44">
        <f aca="true" t="shared" si="2" ref="B8:J8">+B9+B10</f>
        <v>7157</v>
      </c>
      <c r="C8" s="44">
        <f t="shared" si="2"/>
        <v>6376</v>
      </c>
      <c r="D8" s="44">
        <f t="shared" si="2"/>
        <v>8349</v>
      </c>
      <c r="E8" s="44">
        <f t="shared" si="2"/>
        <v>4403</v>
      </c>
      <c r="F8" s="44">
        <f t="shared" si="2"/>
        <v>6099</v>
      </c>
      <c r="G8" s="44">
        <f t="shared" si="2"/>
        <v>3808</v>
      </c>
      <c r="H8" s="44">
        <f t="shared" si="2"/>
        <v>3297</v>
      </c>
      <c r="I8" s="44">
        <f t="shared" si="2"/>
        <v>7857</v>
      </c>
      <c r="J8" s="44">
        <f t="shared" si="2"/>
        <v>1071</v>
      </c>
      <c r="K8" s="38">
        <f t="shared" si="1"/>
        <v>48417</v>
      </c>
      <c r="L8"/>
      <c r="M8"/>
      <c r="N8"/>
    </row>
    <row r="9" spans="1:14" ht="16.5" customHeight="1">
      <c r="A9" s="22" t="s">
        <v>32</v>
      </c>
      <c r="B9" s="44">
        <v>7140</v>
      </c>
      <c r="C9" s="44">
        <v>6374</v>
      </c>
      <c r="D9" s="44">
        <v>8349</v>
      </c>
      <c r="E9" s="44">
        <v>4336</v>
      </c>
      <c r="F9" s="44">
        <v>6093</v>
      </c>
      <c r="G9" s="44">
        <v>3808</v>
      </c>
      <c r="H9" s="44">
        <v>3297</v>
      </c>
      <c r="I9" s="44">
        <v>7829</v>
      </c>
      <c r="J9" s="44">
        <v>1071</v>
      </c>
      <c r="K9" s="38">
        <f t="shared" si="1"/>
        <v>48297</v>
      </c>
      <c r="L9"/>
      <c r="M9"/>
      <c r="N9"/>
    </row>
    <row r="10" spans="1:14" ht="16.5" customHeight="1">
      <c r="A10" s="22" t="s">
        <v>31</v>
      </c>
      <c r="B10" s="44">
        <v>17</v>
      </c>
      <c r="C10" s="44">
        <v>2</v>
      </c>
      <c r="D10" s="44">
        <v>0</v>
      </c>
      <c r="E10" s="44">
        <v>67</v>
      </c>
      <c r="F10" s="44">
        <v>6</v>
      </c>
      <c r="G10" s="44">
        <v>0</v>
      </c>
      <c r="H10" s="44">
        <v>0</v>
      </c>
      <c r="I10" s="44">
        <v>28</v>
      </c>
      <c r="J10" s="44">
        <v>0</v>
      </c>
      <c r="K10" s="38">
        <f t="shared" si="1"/>
        <v>120</v>
      </c>
      <c r="L10"/>
      <c r="M10"/>
      <c r="N10"/>
    </row>
    <row r="11" spans="1:14" ht="16.5" customHeight="1">
      <c r="A11" s="43" t="s">
        <v>68</v>
      </c>
      <c r="B11" s="42">
        <v>88516</v>
      </c>
      <c r="C11" s="42">
        <v>61912</v>
      </c>
      <c r="D11" s="42">
        <v>96446</v>
      </c>
      <c r="E11" s="42">
        <v>44136</v>
      </c>
      <c r="F11" s="42">
        <v>73854</v>
      </c>
      <c r="G11" s="42">
        <v>78224</v>
      </c>
      <c r="H11" s="42">
        <v>88861</v>
      </c>
      <c r="I11" s="42">
        <v>112047</v>
      </c>
      <c r="J11" s="42">
        <v>27282</v>
      </c>
      <c r="K11" s="38">
        <f t="shared" si="1"/>
        <v>671278</v>
      </c>
      <c r="L11" s="59"/>
      <c r="M11" s="59"/>
      <c r="N11" s="59"/>
    </row>
    <row r="12" spans="1:14" ht="16.5" customHeight="1">
      <c r="A12" s="22" t="s">
        <v>69</v>
      </c>
      <c r="B12" s="42">
        <v>7030</v>
      </c>
      <c r="C12" s="42">
        <v>5129</v>
      </c>
      <c r="D12" s="42">
        <v>8809</v>
      </c>
      <c r="E12" s="42">
        <v>5071</v>
      </c>
      <c r="F12" s="42">
        <v>5476</v>
      </c>
      <c r="G12" s="42">
        <v>4333</v>
      </c>
      <c r="H12" s="42">
        <v>4360</v>
      </c>
      <c r="I12" s="42">
        <v>6087</v>
      </c>
      <c r="J12" s="42">
        <v>1233</v>
      </c>
      <c r="K12" s="38">
        <f t="shared" si="1"/>
        <v>47528</v>
      </c>
      <c r="L12" s="59"/>
      <c r="M12" s="59"/>
      <c r="N12" s="59"/>
    </row>
    <row r="13" spans="1:14" ht="16.5" customHeight="1">
      <c r="A13" s="22" t="s">
        <v>70</v>
      </c>
      <c r="B13" s="42">
        <f>+B11-B12</f>
        <v>81486</v>
      </c>
      <c r="C13" s="42">
        <f>+C11-C12</f>
        <v>56783</v>
      </c>
      <c r="D13" s="42">
        <f>+D11-D12</f>
        <v>87637</v>
      </c>
      <c r="E13" s="42">
        <f aca="true" t="shared" si="3" ref="E13:J13">+E11-E12</f>
        <v>39065</v>
      </c>
      <c r="F13" s="42">
        <f t="shared" si="3"/>
        <v>68378</v>
      </c>
      <c r="G13" s="42">
        <f t="shared" si="3"/>
        <v>73891</v>
      </c>
      <c r="H13" s="42">
        <f t="shared" si="3"/>
        <v>84501</v>
      </c>
      <c r="I13" s="42">
        <f t="shared" si="3"/>
        <v>105960</v>
      </c>
      <c r="J13" s="42">
        <f t="shared" si="3"/>
        <v>26049</v>
      </c>
      <c r="K13" s="38">
        <f t="shared" si="1"/>
        <v>623750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1.0508904254767</v>
      </c>
      <c r="C18" s="39">
        <v>1.160352939843871</v>
      </c>
      <c r="D18" s="39">
        <v>1.040209963441705</v>
      </c>
      <c r="E18" s="39">
        <v>1.258067389226084</v>
      </c>
      <c r="F18" s="39">
        <v>1.007914769958796</v>
      </c>
      <c r="G18" s="39">
        <v>1.144861368212144</v>
      </c>
      <c r="H18" s="39">
        <v>1.107369132589908</v>
      </c>
      <c r="I18" s="39">
        <v>1.046326052799343</v>
      </c>
      <c r="J18" s="39">
        <v>1.005576935105906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476198.24000000005</v>
      </c>
      <c r="C20" s="36">
        <f aca="true" t="shared" si="4" ref="C20:J20">SUM(C21:C28)</f>
        <v>421495.42</v>
      </c>
      <c r="D20" s="36">
        <f t="shared" si="4"/>
        <v>635525.18</v>
      </c>
      <c r="E20" s="36">
        <f t="shared" si="4"/>
        <v>314817.17</v>
      </c>
      <c r="F20" s="36">
        <f t="shared" si="4"/>
        <v>428767.37</v>
      </c>
      <c r="G20" s="36">
        <f t="shared" si="4"/>
        <v>496636</v>
      </c>
      <c r="H20" s="36">
        <f t="shared" si="4"/>
        <v>442620.74</v>
      </c>
      <c r="I20" s="36">
        <f t="shared" si="4"/>
        <v>554910.4200000002</v>
      </c>
      <c r="J20" s="36">
        <f t="shared" si="4"/>
        <v>138223.37</v>
      </c>
      <c r="K20" s="36">
        <f aca="true" t="shared" si="5" ref="K20:K28">SUM(B20:J20)</f>
        <v>3909193.91</v>
      </c>
      <c r="L20"/>
      <c r="M20"/>
      <c r="N20"/>
    </row>
    <row r="21" spans="1:14" ht="16.5" customHeight="1">
      <c r="A21" s="35" t="s">
        <v>28</v>
      </c>
      <c r="B21" s="58">
        <f>ROUND((B15+B16)*B7,2)</f>
        <v>429677.01</v>
      </c>
      <c r="C21" s="58">
        <f>ROUND((C15+C16)*C7,2)</f>
        <v>336926.16</v>
      </c>
      <c r="D21" s="58">
        <f aca="true" t="shared" si="6" ref="D21:J21">ROUND((D15+D16)*D7,2)</f>
        <v>573176.25</v>
      </c>
      <c r="E21" s="58">
        <f t="shared" si="6"/>
        <v>230822.36</v>
      </c>
      <c r="F21" s="58">
        <f t="shared" si="6"/>
        <v>402355.48</v>
      </c>
      <c r="G21" s="58">
        <f t="shared" si="6"/>
        <v>417001.47</v>
      </c>
      <c r="H21" s="58">
        <f t="shared" si="6"/>
        <v>373009.51</v>
      </c>
      <c r="I21" s="58">
        <f t="shared" si="6"/>
        <v>490227.5</v>
      </c>
      <c r="J21" s="58">
        <f t="shared" si="6"/>
        <v>131166.65</v>
      </c>
      <c r="K21" s="30">
        <f t="shared" si="5"/>
        <v>3384362.389999999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21866.45</v>
      </c>
      <c r="C22" s="30">
        <f t="shared" si="7"/>
        <v>54027.1</v>
      </c>
      <c r="D22" s="30">
        <f t="shared" si="7"/>
        <v>23047.4</v>
      </c>
      <c r="E22" s="30">
        <f t="shared" si="7"/>
        <v>59567.72</v>
      </c>
      <c r="F22" s="30">
        <f t="shared" si="7"/>
        <v>3184.55</v>
      </c>
      <c r="G22" s="30">
        <f t="shared" si="7"/>
        <v>60407.4</v>
      </c>
      <c r="H22" s="30">
        <f t="shared" si="7"/>
        <v>40049.71</v>
      </c>
      <c r="I22" s="30">
        <f t="shared" si="7"/>
        <v>22710.31</v>
      </c>
      <c r="J22" s="30">
        <f t="shared" si="7"/>
        <v>731.51</v>
      </c>
      <c r="K22" s="30">
        <f t="shared" si="5"/>
        <v>285592.15</v>
      </c>
      <c r="L22"/>
      <c r="M22"/>
      <c r="N22"/>
    </row>
    <row r="23" spans="1:14" ht="16.5" customHeight="1">
      <c r="A23" s="18" t="s">
        <v>26</v>
      </c>
      <c r="B23" s="30">
        <v>20437.84</v>
      </c>
      <c r="C23" s="30">
        <v>24798.52</v>
      </c>
      <c r="D23" s="30">
        <v>31012.52</v>
      </c>
      <c r="E23" s="30">
        <v>19290.3</v>
      </c>
      <c r="F23" s="30">
        <v>19539.58</v>
      </c>
      <c r="G23" s="30">
        <v>15283.49</v>
      </c>
      <c r="H23" s="30">
        <v>23958.79</v>
      </c>
      <c r="I23" s="30">
        <v>35723.49</v>
      </c>
      <c r="J23" s="30">
        <v>10604.49</v>
      </c>
      <c r="K23" s="30">
        <f t="shared" si="5"/>
        <v>200649.02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1189.89</v>
      </c>
      <c r="C26" s="30">
        <v>1052.59</v>
      </c>
      <c r="D26" s="30">
        <v>1588.31</v>
      </c>
      <c r="E26" s="30">
        <v>786.08</v>
      </c>
      <c r="F26" s="30">
        <v>1071.44</v>
      </c>
      <c r="G26" s="30">
        <v>1241.04</v>
      </c>
      <c r="H26" s="30">
        <v>1106.43</v>
      </c>
      <c r="I26" s="30">
        <v>1386.41</v>
      </c>
      <c r="J26" s="30">
        <v>344.58</v>
      </c>
      <c r="K26" s="30">
        <f t="shared" si="5"/>
        <v>9766.77</v>
      </c>
      <c r="L26" s="59"/>
      <c r="M26" s="59"/>
      <c r="N26" s="59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984.3</v>
      </c>
      <c r="J28" s="30">
        <v>311.89</v>
      </c>
      <c r="K28" s="30">
        <f t="shared" si="5"/>
        <v>6516.15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-38032.520000000004</v>
      </c>
      <c r="C31" s="30">
        <f t="shared" si="8"/>
        <v>-33898.67</v>
      </c>
      <c r="D31" s="30">
        <f t="shared" si="8"/>
        <v>-536696.13</v>
      </c>
      <c r="E31" s="30">
        <f t="shared" si="8"/>
        <v>-23449.49</v>
      </c>
      <c r="F31" s="30">
        <f t="shared" si="8"/>
        <v>-32767.06</v>
      </c>
      <c r="G31" s="30">
        <f t="shared" si="8"/>
        <v>-23656.14</v>
      </c>
      <c r="H31" s="30">
        <f t="shared" si="8"/>
        <v>-380659.26</v>
      </c>
      <c r="I31" s="30">
        <f t="shared" si="8"/>
        <v>-42156.89</v>
      </c>
      <c r="J31" s="30">
        <f t="shared" si="8"/>
        <v>-13324.09</v>
      </c>
      <c r="K31" s="30">
        <f aca="true" t="shared" si="9" ref="K31:K39">SUM(B31:J31)</f>
        <v>-1124640.25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-31416</v>
      </c>
      <c r="C32" s="30">
        <f t="shared" si="10"/>
        <v>-28045.6</v>
      </c>
      <c r="D32" s="30">
        <f t="shared" si="10"/>
        <v>-36735.6</v>
      </c>
      <c r="E32" s="30">
        <f t="shared" si="10"/>
        <v>-19078.4</v>
      </c>
      <c r="F32" s="30">
        <f t="shared" si="10"/>
        <v>-26809.2</v>
      </c>
      <c r="G32" s="30">
        <f t="shared" si="10"/>
        <v>-16755.2</v>
      </c>
      <c r="H32" s="30">
        <f t="shared" si="10"/>
        <v>-14506.8</v>
      </c>
      <c r="I32" s="30">
        <f t="shared" si="10"/>
        <v>-34447.6</v>
      </c>
      <c r="J32" s="30">
        <f t="shared" si="10"/>
        <v>-4712.4</v>
      </c>
      <c r="K32" s="30">
        <f t="shared" si="9"/>
        <v>-212506.80000000002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-31416</v>
      </c>
      <c r="C33" s="30">
        <f t="shared" si="11"/>
        <v>-28045.6</v>
      </c>
      <c r="D33" s="30">
        <f t="shared" si="11"/>
        <v>-36735.6</v>
      </c>
      <c r="E33" s="30">
        <f t="shared" si="11"/>
        <v>-19078.4</v>
      </c>
      <c r="F33" s="30">
        <f t="shared" si="11"/>
        <v>-26809.2</v>
      </c>
      <c r="G33" s="30">
        <f t="shared" si="11"/>
        <v>-16755.2</v>
      </c>
      <c r="H33" s="30">
        <f t="shared" si="11"/>
        <v>-14506.8</v>
      </c>
      <c r="I33" s="30">
        <f t="shared" si="11"/>
        <v>-34447.6</v>
      </c>
      <c r="J33" s="30">
        <f t="shared" si="11"/>
        <v>-4712.4</v>
      </c>
      <c r="K33" s="30">
        <f t="shared" si="9"/>
        <v>-212506.80000000002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-6616.52</v>
      </c>
      <c r="C37" s="27">
        <f t="shared" si="12"/>
        <v>-5853.07</v>
      </c>
      <c r="D37" s="27">
        <f t="shared" si="12"/>
        <v>-499960.53</v>
      </c>
      <c r="E37" s="27">
        <f t="shared" si="12"/>
        <v>-4371.09</v>
      </c>
      <c r="F37" s="27">
        <f t="shared" si="12"/>
        <v>-5957.86</v>
      </c>
      <c r="G37" s="27">
        <f t="shared" si="12"/>
        <v>-6900.94</v>
      </c>
      <c r="H37" s="27">
        <f t="shared" si="12"/>
        <v>-366152.46</v>
      </c>
      <c r="I37" s="27">
        <f t="shared" si="12"/>
        <v>-7709.29</v>
      </c>
      <c r="J37" s="27">
        <f t="shared" si="12"/>
        <v>-8611.69</v>
      </c>
      <c r="K37" s="30">
        <f t="shared" si="9"/>
        <v>-912133.45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67</v>
      </c>
      <c r="B46" s="17">
        <v>0</v>
      </c>
      <c r="C46" s="17">
        <v>0</v>
      </c>
      <c r="D46" s="17">
        <v>-468000</v>
      </c>
      <c r="E46" s="17">
        <v>0</v>
      </c>
      <c r="F46" s="17">
        <v>0</v>
      </c>
      <c r="G46" s="17">
        <v>0</v>
      </c>
      <c r="H46" s="17">
        <v>-360000</v>
      </c>
      <c r="I46" s="17">
        <v>0</v>
      </c>
      <c r="J46" s="17">
        <v>0</v>
      </c>
      <c r="K46" s="30">
        <f t="shared" si="13"/>
        <v>-828000</v>
      </c>
      <c r="L46" s="24"/>
      <c r="M46"/>
      <c r="N46"/>
    </row>
    <row r="47" spans="1:14" s="23" customFormat="1" ht="16.5" customHeight="1">
      <c r="A47" s="25" t="s">
        <v>10</v>
      </c>
      <c r="B47" s="17">
        <v>-6616.52</v>
      </c>
      <c r="C47" s="17">
        <v>-5853.07</v>
      </c>
      <c r="D47" s="17">
        <v>-8832</v>
      </c>
      <c r="E47" s="17">
        <v>-4371.09</v>
      </c>
      <c r="F47" s="17">
        <v>-5957.86</v>
      </c>
      <c r="G47" s="17">
        <v>-6900.94</v>
      </c>
      <c r="H47" s="17">
        <v>-6152.46</v>
      </c>
      <c r="I47" s="17">
        <v>-7709.29</v>
      </c>
      <c r="J47" s="17">
        <v>-1916.1</v>
      </c>
      <c r="K47" s="30">
        <f t="shared" si="13"/>
        <v>-54309.33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75</v>
      </c>
      <c r="B51" s="30">
        <v>-34991.12</v>
      </c>
      <c r="C51" s="30">
        <v>-31657.73</v>
      </c>
      <c r="D51" s="30">
        <v>-53422.18</v>
      </c>
      <c r="E51" s="30">
        <v>-32890</v>
      </c>
      <c r="F51" s="30">
        <v>-29366.15</v>
      </c>
      <c r="G51" s="30">
        <v>-26232.85</v>
      </c>
      <c r="H51" s="30">
        <v>-20940.21</v>
      </c>
      <c r="I51" s="30">
        <v>-28170.64</v>
      </c>
      <c r="J51" s="30">
        <v>-6011</v>
      </c>
      <c r="K51" s="30">
        <f t="shared" si="13"/>
        <v>-263681.88</v>
      </c>
      <c r="L51" s="59"/>
      <c r="M51" s="59"/>
      <c r="N51" s="59"/>
    </row>
    <row r="52" spans="1:14" ht="16.5" customHeight="1">
      <c r="A52" s="25" t="s">
        <v>76</v>
      </c>
      <c r="B52" s="30">
        <v>34991.12</v>
      </c>
      <c r="C52" s="30">
        <v>31657.73</v>
      </c>
      <c r="D52" s="30">
        <v>53422.18</v>
      </c>
      <c r="E52" s="30">
        <v>32890</v>
      </c>
      <c r="F52" s="30">
        <v>29366.15</v>
      </c>
      <c r="G52" s="30">
        <v>26232.85</v>
      </c>
      <c r="H52" s="30">
        <v>20940.21</v>
      </c>
      <c r="I52" s="30">
        <v>28170.64</v>
      </c>
      <c r="J52" s="30">
        <v>6011</v>
      </c>
      <c r="K52" s="30">
        <f t="shared" si="13"/>
        <v>263681.88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438165.72000000003</v>
      </c>
      <c r="C54" s="27">
        <f t="shared" si="15"/>
        <v>387596.75</v>
      </c>
      <c r="D54" s="27">
        <f t="shared" si="15"/>
        <v>98829.05000000005</v>
      </c>
      <c r="E54" s="27">
        <f t="shared" si="15"/>
        <v>291367.68</v>
      </c>
      <c r="F54" s="27">
        <f t="shared" si="15"/>
        <v>396000.31</v>
      </c>
      <c r="G54" s="27">
        <f t="shared" si="15"/>
        <v>472979.86</v>
      </c>
      <c r="H54" s="27">
        <f t="shared" si="15"/>
        <v>61961.47999999998</v>
      </c>
      <c r="I54" s="27">
        <f t="shared" si="15"/>
        <v>512753.53000000014</v>
      </c>
      <c r="J54" s="27">
        <f t="shared" si="15"/>
        <v>124899.28</v>
      </c>
      <c r="K54" s="20">
        <f>SUM(B54:J54)</f>
        <v>2784553.66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438165.70999999996</v>
      </c>
      <c r="C60" s="10">
        <f t="shared" si="17"/>
        <v>387596.7502515252</v>
      </c>
      <c r="D60" s="10">
        <f t="shared" si="17"/>
        <v>98829.04603424924</v>
      </c>
      <c r="E60" s="10">
        <f t="shared" si="17"/>
        <v>291367.68381418247</v>
      </c>
      <c r="F60" s="10">
        <f t="shared" si="17"/>
        <v>396000.31104220403</v>
      </c>
      <c r="G60" s="10">
        <f t="shared" si="17"/>
        <v>472979.86348561116</v>
      </c>
      <c r="H60" s="10">
        <f t="shared" si="17"/>
        <v>61961.477502949965</v>
      </c>
      <c r="I60" s="10">
        <f>SUM(I61:I73)</f>
        <v>512753.52</v>
      </c>
      <c r="J60" s="10">
        <f t="shared" si="17"/>
        <v>124899.2778943344</v>
      </c>
      <c r="K60" s="5">
        <f>SUM(K61:K73)</f>
        <v>2784553.6400250564</v>
      </c>
      <c r="L60" s="9"/>
    </row>
    <row r="61" spans="1:12" ht="16.5" customHeight="1">
      <c r="A61" s="7" t="s">
        <v>57</v>
      </c>
      <c r="B61" s="8">
        <v>383000.64999999997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383000.64999999997</v>
      </c>
      <c r="L61"/>
    </row>
    <row r="62" spans="1:12" ht="16.5" customHeight="1">
      <c r="A62" s="7" t="s">
        <v>58</v>
      </c>
      <c r="B62" s="8">
        <v>55165.06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55165.06</v>
      </c>
      <c r="L62"/>
    </row>
    <row r="63" spans="1:12" ht="16.5" customHeight="1">
      <c r="A63" s="7" t="s">
        <v>4</v>
      </c>
      <c r="B63" s="6">
        <v>0</v>
      </c>
      <c r="C63" s="8">
        <v>387596.7502515252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387596.7502515252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98829.04603424924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98829.04603424924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291367.68381418247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291367.68381418247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396000.31104220403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396000.31104220403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472979.86348561116</v>
      </c>
      <c r="H67" s="6">
        <v>0</v>
      </c>
      <c r="I67" s="6">
        <v>0</v>
      </c>
      <c r="J67" s="6">
        <v>0</v>
      </c>
      <c r="K67" s="5">
        <f t="shared" si="18"/>
        <v>472979.86348561116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61961.477502949965</v>
      </c>
      <c r="I68" s="6">
        <v>0</v>
      </c>
      <c r="J68" s="6">
        <v>0</v>
      </c>
      <c r="K68" s="5">
        <f t="shared" si="18"/>
        <v>61961.477502949965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180848.16</v>
      </c>
      <c r="J70" s="6">
        <v>0</v>
      </c>
      <c r="K70" s="5">
        <f t="shared" si="18"/>
        <v>180848.16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331905.36</v>
      </c>
      <c r="J71" s="6">
        <v>0</v>
      </c>
      <c r="K71" s="5">
        <f t="shared" si="18"/>
        <v>331905.36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124899.2778943344</v>
      </c>
      <c r="K72" s="5">
        <f t="shared" si="18"/>
        <v>124899.2778943344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77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2023-01-16T19:05:21Z</dcterms:modified>
  <cp:category/>
  <cp:version/>
  <cp:contentType/>
  <cp:contentStatus/>
</cp:coreProperties>
</file>