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<sst xmlns="http://schemas.openxmlformats.org/spreadsheetml/2006/main" count="86" uniqueCount="85">
  <si>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</si>
  <si>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</si>
  <si>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</si>
  <si>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</si>
  <si>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</si>
  <si>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</si>
  <si>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</si>
  <si>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</si>
  <si>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</si>
  <si>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</si>
  <si>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</si>
  <si>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</si>
  <si>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</si>
  <si>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</si>
  <si>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</si>
  <si>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</si>
  <si>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</si>
  <si>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</si>
  <si>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</si>
  <si>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</si>
  <si>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</si>
  <si>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</si>
  <si>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</si>
  <si>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</si>
  <si>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</si>
  <si>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</si>
  <si>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</si>
  <si>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</si>
  <si>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</si>
  <si>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</si>
  <si>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</si>
  <si>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</si>
  <si>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</si>
  <si>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</si>
  <si>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</si>
  <si>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</si>
  <si>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</si>
  <si>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</si>
  <si>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</si>
  <si>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</si>
  <si>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</si>
  <si>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</si>
  <si>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</si>
  <si>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</si>
  <si>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</si>
  <si>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</si>
  <si>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</si>
  <si>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</si>
  <si>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</si>
  <si>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</si>
  <si>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</si>
  <si>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</si>
  <si>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</si>
  <si>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</si>
  <si>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</si>
  <si>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</si>
  <si>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</si>
  <si>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</si>
  <si>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</si>
  <si>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</si>
  <si>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</si>
  <si>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</si>
  <si>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</si>
  <si>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</si>
  <si>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</si>
  <si>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</si>
  <si>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</si>
  <si>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</si>
  <si>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</si>
  <si>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</si>
  <si>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</si>
  <si>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</si>
  <si>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</si>
  <si>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</si>
  <si>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</si>
  <si>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</si>
  <si>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</si>
  <si>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</si>
  <si>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</si>
  <si>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</si>
  <si>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</si>
  <si>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</si>
  <si>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</si>
  <si>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</si>
  <si>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16/11/22 - VENCIMENTO 23/11/22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</si>
</sst>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90422</v>
      </c>
      <c r="C7" s="10">
        <f aca="true" t="shared" si="0" ref="C7:K7">C8+C11</f>
        <v>113374</v>
      </c>
      <c r="D7" s="10">
        <f t="shared" si="0"/>
        <v>329072</v>
      </c>
      <c r="E7" s="10">
        <f t="shared" si="0"/>
        <v>269138</v>
      </c>
      <c r="F7" s="10">
        <f t="shared" si="0"/>
        <v>273107</v>
      </c>
      <c r="G7" s="10">
        <f t="shared" si="0"/>
        <v>151805</v>
      </c>
      <c r="H7" s="10">
        <f t="shared" si="0"/>
        <v>83049</v>
      </c>
      <c r="I7" s="10">
        <f t="shared" si="0"/>
        <v>121534</v>
      </c>
      <c r="J7" s="10">
        <f t="shared" si="0"/>
        <v>127047</v>
      </c>
      <c r="K7" s="10">
        <f t="shared" si="0"/>
        <v>225077</v>
      </c>
      <c r="L7" s="10">
        <f aca="true" t="shared" si="1" ref="L7:L13">SUM(B7:K7)</f>
        <v>1783625</v>
      </c>
      <c r="M7" s="11"/>
    </row>
    <row r="8" spans="1:13" ht="17.25" customHeight="1">
      <c r="A8" s="12" t="s">
        <v>18</v>
      </c>
      <c r="B8" s="13">
        <f>B9+B10</f>
        <v>5822</v>
      </c>
      <c r="C8" s="13">
        <f aca="true" t="shared" si="2" ref="C8:K8">C9+C10</f>
        <v>6144</v>
      </c>
      <c r="D8" s="13">
        <f t="shared" si="2"/>
        <v>19020</v>
      </c>
      <c r="E8" s="13">
        <f t="shared" si="2"/>
        <v>14139</v>
      </c>
      <c r="F8" s="13">
        <f t="shared" si="2"/>
        <v>12556</v>
      </c>
      <c r="G8" s="13">
        <f t="shared" si="2"/>
        <v>9741</v>
      </c>
      <c r="H8" s="13">
        <f t="shared" si="2"/>
        <v>4561</v>
      </c>
      <c r="I8" s="13">
        <f t="shared" si="2"/>
        <v>5354</v>
      </c>
      <c r="J8" s="13">
        <f t="shared" si="2"/>
        <v>7378</v>
      </c>
      <c r="K8" s="13">
        <f t="shared" si="2"/>
        <v>12320</v>
      </c>
      <c r="L8" s="13">
        <f t="shared" si="1"/>
        <v>97035</v>
      </c>
      <c r="M8"/>
    </row>
    <row r="9" spans="1:13" ht="17.25" customHeight="1">
      <c r="A9" s="14" t="s">
        <v>19</v>
      </c>
      <c r="B9" s="15">
        <v>5821</v>
      </c>
      <c r="C9" s="15">
        <v>6144</v>
      </c>
      <c r="D9" s="15">
        <v>19020</v>
      </c>
      <c r="E9" s="15">
        <v>14139</v>
      </c>
      <c r="F9" s="15">
        <v>12556</v>
      </c>
      <c r="G9" s="15">
        <v>9741</v>
      </c>
      <c r="H9" s="15">
        <v>4514</v>
      </c>
      <c r="I9" s="15">
        <v>5354</v>
      </c>
      <c r="J9" s="15">
        <v>7378</v>
      </c>
      <c r="K9" s="15">
        <v>12320</v>
      </c>
      <c r="L9" s="13">
        <f t="shared" si="1"/>
        <v>96987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47</v>
      </c>
      <c r="I10" s="15">
        <v>0</v>
      </c>
      <c r="J10" s="15">
        <v>0</v>
      </c>
      <c r="K10" s="15">
        <v>0</v>
      </c>
      <c r="L10" s="13">
        <f t="shared" si="1"/>
        <v>48</v>
      </c>
      <c r="M10"/>
    </row>
    <row r="11" spans="1:13" ht="17.25" customHeight="1">
      <c r="A11" s="12" t="s">
        <v>72</v>
      </c>
      <c r="B11" s="15">
        <v>84600</v>
      </c>
      <c r="C11" s="15">
        <v>107230</v>
      </c>
      <c r="D11" s="15">
        <v>310052</v>
      </c>
      <c r="E11" s="15">
        <v>254999</v>
      </c>
      <c r="F11" s="15">
        <v>260551</v>
      </c>
      <c r="G11" s="15">
        <v>142064</v>
      </c>
      <c r="H11" s="15">
        <v>78488</v>
      </c>
      <c r="I11" s="15">
        <v>116180</v>
      </c>
      <c r="J11" s="15">
        <v>119669</v>
      </c>
      <c r="K11" s="15">
        <v>212757</v>
      </c>
      <c r="L11" s="13">
        <f t="shared" si="1"/>
        <v>1686590</v>
      </c>
      <c r="M11" s="60"/>
    </row>
    <row r="12" spans="1:13" ht="17.25" customHeight="1">
      <c r="A12" s="14" t="s">
        <v>73</v>
      </c>
      <c r="B12" s="15">
        <v>9314</v>
      </c>
      <c r="C12" s="15">
        <v>7528</v>
      </c>
      <c r="D12" s="15">
        <v>26004</v>
      </c>
      <c r="E12" s="15">
        <v>24371</v>
      </c>
      <c r="F12" s="15">
        <v>21238</v>
      </c>
      <c r="G12" s="15">
        <v>12559</v>
      </c>
      <c r="H12" s="15">
        <v>6744</v>
      </c>
      <c r="I12" s="15">
        <v>6606</v>
      </c>
      <c r="J12" s="15">
        <v>8388</v>
      </c>
      <c r="K12" s="15">
        <v>13334</v>
      </c>
      <c r="L12" s="13">
        <f t="shared" si="1"/>
        <v>136086</v>
      </c>
      <c r="M12" s="60"/>
    </row>
    <row r="13" spans="1:13" ht="17.25" customHeight="1">
      <c r="A13" s="14" t="s">
        <v>74</v>
      </c>
      <c r="B13" s="15">
        <f>+B11-B12</f>
        <v>75286</v>
      </c>
      <c r="C13" s="15">
        <f aca="true" t="shared" si="3" ref="C13:K13">+C11-C12</f>
        <v>99702</v>
      </c>
      <c r="D13" s="15">
        <f t="shared" si="3"/>
        <v>284048</v>
      </c>
      <c r="E13" s="15">
        <f t="shared" si="3"/>
        <v>230628</v>
      </c>
      <c r="F13" s="15">
        <f t="shared" si="3"/>
        <v>239313</v>
      </c>
      <c r="G13" s="15">
        <f t="shared" si="3"/>
        <v>129505</v>
      </c>
      <c r="H13" s="15">
        <f t="shared" si="3"/>
        <v>71744</v>
      </c>
      <c r="I13" s="15">
        <f t="shared" si="3"/>
        <v>109574</v>
      </c>
      <c r="J13" s="15">
        <f t="shared" si="3"/>
        <v>111281</v>
      </c>
      <c r="K13" s="15">
        <f t="shared" si="3"/>
        <v>199423</v>
      </c>
      <c r="L13" s="13">
        <f t="shared" si="1"/>
        <v>1550504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1.236627660800017</v>
      </c>
      <c r="C18" s="22">
        <v>1.140241635282749</v>
      </c>
      <c r="D18" s="22">
        <v>1.033250577346818</v>
      </c>
      <c r="E18" s="22">
        <v>1.041613521174193</v>
      </c>
      <c r="F18" s="22">
        <v>1.205657247451629</v>
      </c>
      <c r="G18" s="22">
        <v>1.168407814647345</v>
      </c>
      <c r="H18" s="22">
        <v>1.056964653190983</v>
      </c>
      <c r="I18" s="22">
        <v>1.156397874002559</v>
      </c>
      <c r="J18" s="22">
        <v>1.252192040539512</v>
      </c>
      <c r="K18" s="22">
        <v>1.087533110127807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811840.5199999999</v>
      </c>
      <c r="C20" s="25">
        <f aca="true" t="shared" si="4" ref="C20:K20">SUM(C21:C28)</f>
        <v>544641.07</v>
      </c>
      <c r="D20" s="25">
        <f t="shared" si="4"/>
        <v>1717738.2599999998</v>
      </c>
      <c r="E20" s="25">
        <f t="shared" si="4"/>
        <v>1426312.3899999997</v>
      </c>
      <c r="F20" s="25">
        <f t="shared" si="4"/>
        <v>1503188.1400000001</v>
      </c>
      <c r="G20" s="25">
        <f t="shared" si="4"/>
        <v>888627.5299999999</v>
      </c>
      <c r="H20" s="25">
        <f t="shared" si="4"/>
        <v>486181.15</v>
      </c>
      <c r="I20" s="25">
        <f t="shared" si="4"/>
        <v>632798.78</v>
      </c>
      <c r="J20" s="25">
        <f t="shared" si="4"/>
        <v>776481.33</v>
      </c>
      <c r="K20" s="25">
        <f t="shared" si="4"/>
        <v>974000.98</v>
      </c>
      <c r="L20" s="25">
        <f>SUM(B20:K20)</f>
        <v>9761810.15</v>
      </c>
      <c r="M20"/>
    </row>
    <row r="21" spans="1:13" ht="17.25" customHeight="1">
      <c r="A21" s="26" t="s">
        <v>23</v>
      </c>
      <c r="B21" s="56">
        <f>ROUND((B15+B16)*B7,2)</f>
        <v>651363.92</v>
      </c>
      <c r="C21" s="56">
        <f aca="true" t="shared" si="5" ref="C21:K21">ROUND((C15+C16)*C7,2)</f>
        <v>465241.55</v>
      </c>
      <c r="D21" s="56">
        <f t="shared" si="5"/>
        <v>1607187.65</v>
      </c>
      <c r="E21" s="56">
        <f t="shared" si="5"/>
        <v>1331479.51</v>
      </c>
      <c r="F21" s="56">
        <f t="shared" si="5"/>
        <v>1193805.32</v>
      </c>
      <c r="G21" s="56">
        <f t="shared" si="5"/>
        <v>729635.55</v>
      </c>
      <c r="H21" s="56">
        <f t="shared" si="5"/>
        <v>439694.63</v>
      </c>
      <c r="I21" s="56">
        <f t="shared" si="5"/>
        <v>533485.65</v>
      </c>
      <c r="J21" s="56">
        <f t="shared" si="5"/>
        <v>600614.69</v>
      </c>
      <c r="K21" s="56">
        <f t="shared" si="5"/>
        <v>868909.76</v>
      </c>
      <c r="L21" s="33">
        <f aca="true" t="shared" si="6" ref="L21:L28">SUM(B21:K21)</f>
        <v>8421418.23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154130.72</v>
      </c>
      <c r="C22" s="33">
        <f t="shared" si="7"/>
        <v>65246.24</v>
      </c>
      <c r="D22" s="33">
        <f t="shared" si="7"/>
        <v>53439.92</v>
      </c>
      <c r="E22" s="33">
        <f t="shared" si="7"/>
        <v>55407.55</v>
      </c>
      <c r="F22" s="33">
        <f t="shared" si="7"/>
        <v>245514.72</v>
      </c>
      <c r="G22" s="33">
        <f t="shared" si="7"/>
        <v>122876.33</v>
      </c>
      <c r="H22" s="33">
        <f t="shared" si="7"/>
        <v>25047.05</v>
      </c>
      <c r="I22" s="33">
        <f t="shared" si="7"/>
        <v>83436.02</v>
      </c>
      <c r="J22" s="33">
        <f t="shared" si="7"/>
        <v>151470.24</v>
      </c>
      <c r="K22" s="33">
        <f t="shared" si="7"/>
        <v>76058.37</v>
      </c>
      <c r="L22" s="33">
        <f t="shared" si="6"/>
        <v>1032627.16</v>
      </c>
      <c r="M22"/>
    </row>
    <row r="23" spans="1:13" ht="17.25" customHeight="1">
      <c r="A23" s="27" t="s">
        <v>25</v>
      </c>
      <c r="B23" s="33">
        <v>3456.34</v>
      </c>
      <c r="C23" s="33">
        <v>11590.59</v>
      </c>
      <c r="D23" s="33">
        <v>51033.25</v>
      </c>
      <c r="E23" s="33">
        <v>33848.75</v>
      </c>
      <c r="F23" s="33">
        <v>59940.85</v>
      </c>
      <c r="G23" s="33">
        <v>34891.47</v>
      </c>
      <c r="H23" s="33">
        <v>18967.2</v>
      </c>
      <c r="I23" s="33">
        <v>13186.32</v>
      </c>
      <c r="J23" s="33">
        <v>19726.87</v>
      </c>
      <c r="K23" s="33">
        <v>24036.78</v>
      </c>
      <c r="L23" s="33">
        <f t="shared" si="6"/>
        <v>270678.42000000004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632.63</v>
      </c>
      <c r="C26" s="33">
        <v>422.65</v>
      </c>
      <c r="D26" s="33">
        <v>1335.26</v>
      </c>
      <c r="E26" s="33">
        <v>1109.13</v>
      </c>
      <c r="F26" s="33">
        <v>1168.35</v>
      </c>
      <c r="G26" s="33">
        <v>691.86</v>
      </c>
      <c r="H26" s="33">
        <v>376.89</v>
      </c>
      <c r="I26" s="33">
        <v>492.65</v>
      </c>
      <c r="J26" s="33">
        <v>603.02</v>
      </c>
      <c r="K26" s="33">
        <v>756.47</v>
      </c>
      <c r="L26" s="33">
        <f t="shared" si="6"/>
        <v>7588.910000000001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-132185.82</v>
      </c>
      <c r="C31" s="33">
        <f t="shared" si="8"/>
        <v>-29383.809999999998</v>
      </c>
      <c r="D31" s="33">
        <f t="shared" si="8"/>
        <v>-91112.87</v>
      </c>
      <c r="E31" s="33">
        <f t="shared" si="8"/>
        <v>-74081.6400000001</v>
      </c>
      <c r="F31" s="33">
        <f t="shared" si="8"/>
        <v>-61743.16</v>
      </c>
      <c r="G31" s="33">
        <f t="shared" si="8"/>
        <v>-46707.56</v>
      </c>
      <c r="H31" s="33">
        <f t="shared" si="8"/>
        <v>-28479.649999999998</v>
      </c>
      <c r="I31" s="33">
        <f t="shared" si="8"/>
        <v>-37167.92</v>
      </c>
      <c r="J31" s="33">
        <f t="shared" si="8"/>
        <v>-35816.37</v>
      </c>
      <c r="K31" s="33">
        <f t="shared" si="8"/>
        <v>-58414.43</v>
      </c>
      <c r="L31" s="33">
        <f aca="true" t="shared" si="9" ref="L31:L38">SUM(B31:K31)</f>
        <v>-595093.2300000002</v>
      </c>
      <c r="M31"/>
    </row>
    <row r="32" spans="1:13" ht="18.75" customHeight="1">
      <c r="A32" s="27" t="s">
        <v>29</v>
      </c>
      <c r="B32" s="33">
        <f>B33+B34+B35+B36</f>
        <v>-25612.4</v>
      </c>
      <c r="C32" s="33">
        <f aca="true" t="shared" si="10" ref="C32:K32">C33+C34+C35+C36</f>
        <v>-27033.6</v>
      </c>
      <c r="D32" s="33">
        <f t="shared" si="10"/>
        <v>-83688</v>
      </c>
      <c r="E32" s="33">
        <f t="shared" si="10"/>
        <v>-62211.6</v>
      </c>
      <c r="F32" s="33">
        <f t="shared" si="10"/>
        <v>-55246.4</v>
      </c>
      <c r="G32" s="33">
        <f t="shared" si="10"/>
        <v>-42860.4</v>
      </c>
      <c r="H32" s="33">
        <f t="shared" si="10"/>
        <v>-19861.6</v>
      </c>
      <c r="I32" s="33">
        <f t="shared" si="10"/>
        <v>-34428.5</v>
      </c>
      <c r="J32" s="33">
        <f t="shared" si="10"/>
        <v>-32463.2</v>
      </c>
      <c r="K32" s="33">
        <f t="shared" si="10"/>
        <v>-54208</v>
      </c>
      <c r="L32" s="33">
        <f t="shared" si="9"/>
        <v>-437613.7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-25612.4</v>
      </c>
      <c r="C33" s="33">
        <f t="shared" si="11"/>
        <v>-27033.6</v>
      </c>
      <c r="D33" s="33">
        <f t="shared" si="11"/>
        <v>-83688</v>
      </c>
      <c r="E33" s="33">
        <f t="shared" si="11"/>
        <v>-62211.6</v>
      </c>
      <c r="F33" s="33">
        <f t="shared" si="11"/>
        <v>-55246.4</v>
      </c>
      <c r="G33" s="33">
        <f t="shared" si="11"/>
        <v>-42860.4</v>
      </c>
      <c r="H33" s="33">
        <f t="shared" si="11"/>
        <v>-19861.6</v>
      </c>
      <c r="I33" s="33">
        <f t="shared" si="11"/>
        <v>-23557.6</v>
      </c>
      <c r="J33" s="33">
        <f t="shared" si="11"/>
        <v>-32463.2</v>
      </c>
      <c r="K33" s="33">
        <f t="shared" si="11"/>
        <v>-54208</v>
      </c>
      <c r="L33" s="33">
        <f t="shared" si="9"/>
        <v>-426742.8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-10870.9</v>
      </c>
      <c r="J36" s="17">
        <v>0</v>
      </c>
      <c r="K36" s="17">
        <v>0</v>
      </c>
      <c r="L36" s="33">
        <f t="shared" si="9"/>
        <v>-10870.9</v>
      </c>
      <c r="M36"/>
    </row>
    <row r="37" spans="1:13" s="36" customFormat="1" ht="18.75" customHeight="1">
      <c r="A37" s="27" t="s">
        <v>33</v>
      </c>
      <c r="B37" s="38">
        <f>SUM(B38:B49)</f>
        <v>-106573.42</v>
      </c>
      <c r="C37" s="38">
        <f aca="true" t="shared" si="12" ref="C37:K37">SUM(C38:C49)</f>
        <v>-2350.21</v>
      </c>
      <c r="D37" s="38">
        <f t="shared" si="12"/>
        <v>-7424.87</v>
      </c>
      <c r="E37" s="38">
        <f t="shared" si="12"/>
        <v>-11870.040000000103</v>
      </c>
      <c r="F37" s="38">
        <f t="shared" si="12"/>
        <v>-6496.76</v>
      </c>
      <c r="G37" s="38">
        <f t="shared" si="12"/>
        <v>-3847.16</v>
      </c>
      <c r="H37" s="38">
        <f t="shared" si="12"/>
        <v>-8618.05</v>
      </c>
      <c r="I37" s="38">
        <f t="shared" si="12"/>
        <v>-2739.42</v>
      </c>
      <c r="J37" s="38">
        <f t="shared" si="12"/>
        <v>-3353.17</v>
      </c>
      <c r="K37" s="38">
        <f t="shared" si="12"/>
        <v>-4206.43</v>
      </c>
      <c r="L37" s="33">
        <f t="shared" si="9"/>
        <v>-157479.53000000012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71</v>
      </c>
      <c r="B48" s="17">
        <v>-3517.83</v>
      </c>
      <c r="C48" s="17">
        <v>-2350.21</v>
      </c>
      <c r="D48" s="17">
        <v>-7424.87</v>
      </c>
      <c r="E48" s="17">
        <v>-6167.43</v>
      </c>
      <c r="F48" s="17">
        <v>-6496.76</v>
      </c>
      <c r="G48" s="17">
        <v>-3847.16</v>
      </c>
      <c r="H48" s="17">
        <v>-2095.73</v>
      </c>
      <c r="I48" s="17">
        <v>-2739.42</v>
      </c>
      <c r="J48" s="17">
        <v>-3353.17</v>
      </c>
      <c r="K48" s="17">
        <v>-4206.43</v>
      </c>
      <c r="L48" s="30">
        <f t="shared" si="13"/>
        <v>-42199.009999999995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-83624.82</v>
      </c>
      <c r="C52" s="33">
        <v>-36163.76</v>
      </c>
      <c r="D52" s="33">
        <v>-135738.28</v>
      </c>
      <c r="E52" s="33">
        <v>-129156.55</v>
      </c>
      <c r="F52" s="33">
        <v>-116893.95</v>
      </c>
      <c r="G52" s="33">
        <v>-73516.62</v>
      </c>
      <c r="H52" s="33">
        <v>-39480.05</v>
      </c>
      <c r="I52" s="33">
        <v>-34396.12</v>
      </c>
      <c r="J52" s="33">
        <v>-51265.78</v>
      </c>
      <c r="K52" s="33">
        <v>-57701.55</v>
      </c>
      <c r="L52" s="33">
        <f t="shared" si="14"/>
        <v>-757937.4800000001</v>
      </c>
      <c r="M52" s="57"/>
    </row>
    <row r="53" spans="1:13" ht="18.75" customHeight="1">
      <c r="A53" s="37" t="s">
        <v>81</v>
      </c>
      <c r="B53" s="33">
        <v>83624.82</v>
      </c>
      <c r="C53" s="33">
        <v>36163.76</v>
      </c>
      <c r="D53" s="33">
        <v>135738.28</v>
      </c>
      <c r="E53" s="33">
        <v>129156.55</v>
      </c>
      <c r="F53" s="33">
        <v>116893.95</v>
      </c>
      <c r="G53" s="33">
        <v>73516.62</v>
      </c>
      <c r="H53" s="33">
        <v>39480.05</v>
      </c>
      <c r="I53" s="33">
        <v>34396.12</v>
      </c>
      <c r="J53" s="33">
        <v>51265.78</v>
      </c>
      <c r="K53" s="33">
        <v>57701.55</v>
      </c>
      <c r="L53" s="33">
        <f t="shared" si="14"/>
        <v>757937.4800000001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679654.7</v>
      </c>
      <c r="C55" s="41">
        <f t="shared" si="16"/>
        <v>515257.25999999995</v>
      </c>
      <c r="D55" s="41">
        <f t="shared" si="16"/>
        <v>1626625.3899999997</v>
      </c>
      <c r="E55" s="41">
        <f t="shared" si="16"/>
        <v>1352230.7499999995</v>
      </c>
      <c r="F55" s="41">
        <f t="shared" si="16"/>
        <v>1441444.9800000002</v>
      </c>
      <c r="G55" s="41">
        <f t="shared" si="16"/>
        <v>841919.97</v>
      </c>
      <c r="H55" s="41">
        <f t="shared" si="16"/>
        <v>457701.5</v>
      </c>
      <c r="I55" s="41">
        <f t="shared" si="16"/>
        <v>595630.86</v>
      </c>
      <c r="J55" s="41">
        <f t="shared" si="16"/>
        <v>740664.96</v>
      </c>
      <c r="K55" s="41">
        <f t="shared" si="16"/>
        <v>915586.5499999999</v>
      </c>
      <c r="L55" s="42">
        <f t="shared" si="14"/>
        <v>9166716.92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679654.7</v>
      </c>
      <c r="C61" s="41">
        <f aca="true" t="shared" si="18" ref="C61:J61">SUM(C62:C73)</f>
        <v>515257.25</v>
      </c>
      <c r="D61" s="41">
        <f t="shared" si="18"/>
        <v>1626625.38719193</v>
      </c>
      <c r="E61" s="41">
        <f t="shared" si="18"/>
        <v>1352230.7506836022</v>
      </c>
      <c r="F61" s="41">
        <f t="shared" si="18"/>
        <v>1441444.9760426763</v>
      </c>
      <c r="G61" s="41">
        <f t="shared" si="18"/>
        <v>841919.9684299689</v>
      </c>
      <c r="H61" s="41">
        <f t="shared" si="18"/>
        <v>457701.502067883</v>
      </c>
      <c r="I61" s="41">
        <f>SUM(I62:I78)</f>
        <v>595630.861469508</v>
      </c>
      <c r="J61" s="41">
        <f t="shared" si="18"/>
        <v>740664.964225375</v>
      </c>
      <c r="K61" s="41">
        <f>SUM(K62:K75)</f>
        <v>915586.55</v>
      </c>
      <c r="L61" s="46">
        <f>SUM(B61:K61)</f>
        <v>9166716.910110943</v>
      </c>
      <c r="M61" s="40"/>
    </row>
    <row r="62" spans="1:13" ht="18.75" customHeight="1">
      <c r="A62" s="47" t="s">
        <v>47</v>
      </c>
      <c r="B62" s="48">
        <v>679654.7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679654.7</v>
      </c>
      <c r="M62"/>
    </row>
    <row r="63" spans="1:13" ht="18.75" customHeight="1">
      <c r="A63" s="47" t="s">
        <v>56</v>
      </c>
      <c r="B63" s="17">
        <v>0</v>
      </c>
      <c r="C63" s="48">
        <v>450540.94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450540.94</v>
      </c>
      <c r="M63"/>
    </row>
    <row r="64" spans="1:13" ht="18.75" customHeight="1">
      <c r="A64" s="47" t="s">
        <v>57</v>
      </c>
      <c r="B64" s="17">
        <v>0</v>
      </c>
      <c r="C64" s="48">
        <v>64716.31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64716.31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1626625.38719193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1626625.38719193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1352230.7506836022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1352230.7506836022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1441444.9760426763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1441444.9760426763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841919.9684299689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841919.9684299689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457701.502067883</v>
      </c>
      <c r="I69" s="17">
        <v>0</v>
      </c>
      <c r="J69" s="17">
        <v>0</v>
      </c>
      <c r="K69" s="17">
        <v>0</v>
      </c>
      <c r="L69" s="46">
        <f t="shared" si="19"/>
        <v>457701.502067883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595630.861469508</v>
      </c>
      <c r="J70" s="17">
        <v>0</v>
      </c>
      <c r="K70" s="17">
        <v>0</v>
      </c>
      <c r="L70" s="46">
        <f t="shared" si="19"/>
        <v>595630.861469508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740664.964225375</v>
      </c>
      <c r="K71" s="17">
        <v>0</v>
      </c>
      <c r="L71" s="46">
        <f t="shared" si="19"/>
        <v>740664.964225375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531681.11</v>
      </c>
      <c r="L72" s="46">
        <f t="shared" si="19"/>
        <v>531681.11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383905.44</v>
      </c>
      <c r="L73" s="46">
        <f t="shared" si="19"/>
        <v>383905.44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2023-01-16T21:39:02Z</dcterms:modified>
  <cp:category/>
  <cp:version/>
  <cp:contentType/>
  <cp:contentStatus/>
</cp:coreProperties>
</file>