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<sst xmlns="http://schemas.openxmlformats.org/spreadsheetml/2006/main" count="83" uniqueCount="80">
  <si>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</si>
  <si>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</si>
  <si>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</si>
  <si>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</si>
  <si>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</si>
  <si>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</si>
  <si>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</si>
  <si>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</si>
  <si>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</si>
  <si>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</si>
  <si>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</si>
  <si>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</si>
  <si>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</si>
  <si>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</si>
  <si>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</si>
  <si>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</si>
  <si>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</si>
  <si>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</si>
  <si>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</si>
  <si>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</si>
  <si>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</si>
  <si>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</si>
  <si>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</si>
  <si>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</si>
  <si>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</si>
  <si>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</si>
  <si>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</si>
  <si>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</si>
  <si>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</si>
  <si>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</si>
  <si>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</si>
  <si>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</si>
  <si>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</si>
  <si>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</si>
  <si>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</si>
  <si>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</si>
  <si>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</si>
  <si>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</si>
  <si>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</si>
  <si>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</si>
  <si>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</si>
  <si>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</si>
  <si>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</si>
  <si>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</si>
  <si>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</si>
  <si>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</si>
  <si>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</si>
  <si>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</si>
  <si>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</si>
  <si>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</si>
  <si>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</si>
  <si>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</si>
  <si>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</si>
  <si>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</si>
  <si>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</si>
  <si>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</si>
  <si>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</si>
  <si>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</si>
  <si>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</si>
  <si>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</si>
  <si>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</si>
  <si>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</si>
  <si>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</si>
  <si>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</si>
  <si>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</si>
  <si>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</si>
  <si>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</si>
  <si>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</si>
  <si>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20/03/22 - VENCIMENTO 25/03/22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</si>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</sst>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128326</v>
      </c>
      <c r="C7" s="9">
        <f t="shared" si="0"/>
        <v>87702</v>
      </c>
      <c r="D7" s="9">
        <f t="shared" si="0"/>
        <v>95000</v>
      </c>
      <c r="E7" s="9">
        <f t="shared" si="0"/>
        <v>20808</v>
      </c>
      <c r="F7" s="9">
        <f t="shared" si="0"/>
        <v>72932</v>
      </c>
      <c r="G7" s="9">
        <f t="shared" si="0"/>
        <v>106298</v>
      </c>
      <c r="H7" s="9">
        <f t="shared" si="0"/>
        <v>12557</v>
      </c>
      <c r="I7" s="9">
        <f t="shared" si="0"/>
        <v>74407</v>
      </c>
      <c r="J7" s="9">
        <f t="shared" si="0"/>
        <v>76766</v>
      </c>
      <c r="K7" s="9">
        <f t="shared" si="0"/>
        <v>123409</v>
      </c>
      <c r="L7" s="9">
        <f t="shared" si="0"/>
        <v>85896</v>
      </c>
      <c r="M7" s="9">
        <f t="shared" si="0"/>
        <v>37392</v>
      </c>
      <c r="N7" s="9">
        <f t="shared" si="0"/>
        <v>20906</v>
      </c>
      <c r="O7" s="9">
        <f t="shared" si="0"/>
        <v>942399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8228</v>
      </c>
      <c r="C8" s="11">
        <f t="shared" si="1"/>
        <v>8119</v>
      </c>
      <c r="D8" s="11">
        <f t="shared" si="1"/>
        <v>6289</v>
      </c>
      <c r="E8" s="11">
        <f t="shared" si="1"/>
        <v>964</v>
      </c>
      <c r="F8" s="11">
        <f t="shared" si="1"/>
        <v>4324</v>
      </c>
      <c r="G8" s="11">
        <f t="shared" si="1"/>
        <v>6468</v>
      </c>
      <c r="H8" s="11">
        <f t="shared" si="1"/>
        <v>842</v>
      </c>
      <c r="I8" s="11">
        <f t="shared" si="1"/>
        <v>6635</v>
      </c>
      <c r="J8" s="11">
        <f t="shared" si="1"/>
        <v>5867</v>
      </c>
      <c r="K8" s="11">
        <f t="shared" si="1"/>
        <v>6005</v>
      </c>
      <c r="L8" s="11">
        <f t="shared" si="1"/>
        <v>4013</v>
      </c>
      <c r="M8" s="11">
        <f t="shared" si="1"/>
        <v>1988</v>
      </c>
      <c r="N8" s="11">
        <f t="shared" si="1"/>
        <v>1460</v>
      </c>
      <c r="O8" s="11">
        <f t="shared" si="1"/>
        <v>61202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8228</v>
      </c>
      <c r="C9" s="11">
        <v>8119</v>
      </c>
      <c r="D9" s="11">
        <v>6289</v>
      </c>
      <c r="E9" s="11">
        <v>964</v>
      </c>
      <c r="F9" s="11">
        <v>4324</v>
      </c>
      <c r="G9" s="11">
        <v>6468</v>
      </c>
      <c r="H9" s="11">
        <v>842</v>
      </c>
      <c r="I9" s="11">
        <v>6631</v>
      </c>
      <c r="J9" s="11">
        <v>5867</v>
      </c>
      <c r="K9" s="11">
        <v>6000</v>
      </c>
      <c r="L9" s="11">
        <v>4013</v>
      </c>
      <c r="M9" s="11">
        <v>1988</v>
      </c>
      <c r="N9" s="11">
        <v>1452</v>
      </c>
      <c r="O9" s="11">
        <f>SUM(B9:N9)</f>
        <v>61185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5</v>
      </c>
      <c r="L10" s="13">
        <v>0</v>
      </c>
      <c r="M10" s="13">
        <v>0</v>
      </c>
      <c r="N10" s="13">
        <v>8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120098</v>
      </c>
      <c r="C11" s="13">
        <v>79583</v>
      </c>
      <c r="D11" s="13">
        <v>88711</v>
      </c>
      <c r="E11" s="13">
        <v>19844</v>
      </c>
      <c r="F11" s="13">
        <v>68608</v>
      </c>
      <c r="G11" s="13">
        <v>99830</v>
      </c>
      <c r="H11" s="13">
        <v>11715</v>
      </c>
      <c r="I11" s="13">
        <v>67772</v>
      </c>
      <c r="J11" s="13">
        <v>70899</v>
      </c>
      <c r="K11" s="13">
        <v>117404</v>
      </c>
      <c r="L11" s="13">
        <v>81883</v>
      </c>
      <c r="M11" s="13">
        <v>35404</v>
      </c>
      <c r="N11" s="13">
        <v>19446</v>
      </c>
      <c r="O11" s="11">
        <f>SUM(B11:N11)</f>
        <v>881197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1.199912655857807</v>
      </c>
      <c r="C16" s="19">
        <v>1.251018033592535</v>
      </c>
      <c r="D16" s="19">
        <v>1.314845304399764</v>
      </c>
      <c r="E16" s="19">
        <v>0.930960434276413</v>
      </c>
      <c r="F16" s="19">
        <v>1.346035239251091</v>
      </c>
      <c r="G16" s="19">
        <v>1.457830057240762</v>
      </c>
      <c r="H16" s="19">
        <v>1.847677083325654</v>
      </c>
      <c r="I16" s="19">
        <v>1.236358339808123</v>
      </c>
      <c r="J16" s="19">
        <v>1.358289158329341</v>
      </c>
      <c r="K16" s="19">
        <v>1.184012121023319</v>
      </c>
      <c r="L16" s="19">
        <v>1.297049507820104</v>
      </c>
      <c r="M16" s="19">
        <v>1.254500633349985</v>
      </c>
      <c r="N16" s="19">
        <v>1.131557332410774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466193.5</v>
      </c>
      <c r="C18" s="24">
        <f aca="true" t="shared" si="2" ref="C18:O18">SUM(C19:C27)</f>
        <v>326636.6499999999</v>
      </c>
      <c r="D18" s="24">
        <f t="shared" si="2"/>
        <v>314745.58999999997</v>
      </c>
      <c r="E18" s="24">
        <f t="shared" si="2"/>
        <v>89711.89</v>
      </c>
      <c r="F18" s="24">
        <f t="shared" si="2"/>
        <v>288591.06</v>
      </c>
      <c r="G18" s="24">
        <f t="shared" si="2"/>
        <v>397369.29</v>
      </c>
      <c r="H18" s="24">
        <f t="shared" si="2"/>
        <v>75426.10999999999</v>
      </c>
      <c r="I18" s="24">
        <f t="shared" si="2"/>
        <v>293058.08</v>
      </c>
      <c r="J18" s="24">
        <f t="shared" si="2"/>
        <v>302956.68999999994</v>
      </c>
      <c r="K18" s="24">
        <f t="shared" si="2"/>
        <v>419556.99999999994</v>
      </c>
      <c r="L18" s="24">
        <f t="shared" si="2"/>
        <v>370310.31000000006</v>
      </c>
      <c r="M18" s="24">
        <f t="shared" si="2"/>
        <v>185840.62999999998</v>
      </c>
      <c r="N18" s="24">
        <f t="shared" si="2"/>
        <v>83551.33</v>
      </c>
      <c r="O18" s="24">
        <f t="shared" si="2"/>
        <v>3613948.13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324138.64</v>
      </c>
      <c r="C19" s="30">
        <f t="shared" si="3"/>
        <v>228849.6</v>
      </c>
      <c r="D19" s="30">
        <f t="shared" si="3"/>
        <v>217398</v>
      </c>
      <c r="E19" s="30">
        <f t="shared" si="3"/>
        <v>81348.88</v>
      </c>
      <c r="F19" s="30">
        <f t="shared" si="3"/>
        <v>193452.13</v>
      </c>
      <c r="G19" s="30">
        <f t="shared" si="3"/>
        <v>231984.76</v>
      </c>
      <c r="H19" s="30">
        <f t="shared" si="3"/>
        <v>36794.52</v>
      </c>
      <c r="I19" s="30">
        <f t="shared" si="3"/>
        <v>192788.54</v>
      </c>
      <c r="J19" s="30">
        <f t="shared" si="3"/>
        <v>200052.2</v>
      </c>
      <c r="K19" s="30">
        <f t="shared" si="3"/>
        <v>303993.39</v>
      </c>
      <c r="L19" s="30">
        <f t="shared" si="3"/>
        <v>240921.1</v>
      </c>
      <c r="M19" s="30">
        <f t="shared" si="3"/>
        <v>121019.21</v>
      </c>
      <c r="N19" s="30">
        <f t="shared" si="3"/>
        <v>61118.69</v>
      </c>
      <c r="O19" s="30">
        <f>SUM(B19:N19)</f>
        <v>2433859.66</v>
      </c>
    </row>
    <row r="20" spans="1:23" ht="18.75" customHeight="1">
      <c r="A20" s="26" t="s">
        <v>35</v>
      </c>
      <c r="B20" s="30">
        <f>IF(B16&lt;&gt;0,ROUND((B16-1)*B19,2),0)</f>
        <v>64799.42</v>
      </c>
      <c r="C20" s="30">
        <f aca="true" t="shared" si="4" ref="C20:N20">IF(C16&lt;&gt;0,ROUND((C16-1)*C19,2),0)</f>
        <v>57445.38</v>
      </c>
      <c r="D20" s="30">
        <f t="shared" si="4"/>
        <v>68446.74</v>
      </c>
      <c r="E20" s="30">
        <f t="shared" si="4"/>
        <v>-5616.29</v>
      </c>
      <c r="F20" s="30">
        <f t="shared" si="4"/>
        <v>66941.25</v>
      </c>
      <c r="G20" s="30">
        <f t="shared" si="4"/>
        <v>106209.6</v>
      </c>
      <c r="H20" s="30">
        <f t="shared" si="4"/>
        <v>31189.87</v>
      </c>
      <c r="I20" s="30">
        <f t="shared" si="4"/>
        <v>45567.18</v>
      </c>
      <c r="J20" s="30">
        <f t="shared" si="4"/>
        <v>71676.53</v>
      </c>
      <c r="K20" s="30">
        <f t="shared" si="4"/>
        <v>55938.47</v>
      </c>
      <c r="L20" s="30">
        <f t="shared" si="4"/>
        <v>71565.49</v>
      </c>
      <c r="M20" s="30">
        <f t="shared" si="4"/>
        <v>30799.47</v>
      </c>
      <c r="N20" s="30">
        <f t="shared" si="4"/>
        <v>8040.61</v>
      </c>
      <c r="O20" s="30">
        <f aca="true" t="shared" si="5" ref="O19:O27">SUM(B20:N20)</f>
        <v>673003.7199999999</v>
      </c>
      <c r="W20" s="62"/>
    </row>
    <row r="21" spans="1:15" ht="18.75" customHeight="1">
      <c r="A21" s="26" t="s">
        <v>36</v>
      </c>
      <c r="B21" s="30">
        <v>19865.82</v>
      </c>
      <c r="C21" s="30">
        <v>14868.98</v>
      </c>
      <c r="D21" s="30">
        <v>10897.7</v>
      </c>
      <c r="E21" s="30">
        <v>4396.03</v>
      </c>
      <c r="F21" s="30">
        <v>11757.77</v>
      </c>
      <c r="G21" s="30">
        <v>19207.96</v>
      </c>
      <c r="H21" s="30">
        <v>2080.01</v>
      </c>
      <c r="I21" s="30">
        <v>16131.04</v>
      </c>
      <c r="J21" s="30">
        <v>14138.25</v>
      </c>
      <c r="K21" s="30">
        <v>20520.04</v>
      </c>
      <c r="L21" s="30">
        <v>19055.97</v>
      </c>
      <c r="M21" s="30">
        <v>9833.58</v>
      </c>
      <c r="N21" s="30">
        <v>5015.78</v>
      </c>
      <c r="O21" s="30">
        <f t="shared" si="5"/>
        <v>167768.93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1099.98</v>
      </c>
      <c r="C24" s="30">
        <v>812.22</v>
      </c>
      <c r="D24" s="30">
        <v>763.49</v>
      </c>
      <c r="E24" s="30">
        <v>218.14</v>
      </c>
      <c r="F24" s="30">
        <v>705.47</v>
      </c>
      <c r="G24" s="30">
        <v>958.42</v>
      </c>
      <c r="H24" s="30">
        <v>181.01</v>
      </c>
      <c r="I24" s="30">
        <v>684.59</v>
      </c>
      <c r="J24" s="30">
        <v>747.24</v>
      </c>
      <c r="K24" s="30">
        <v>1021.08</v>
      </c>
      <c r="L24" s="30">
        <v>891.12</v>
      </c>
      <c r="M24" s="30">
        <v>427</v>
      </c>
      <c r="N24" s="30">
        <v>204.2</v>
      </c>
      <c r="O24" s="30">
        <f t="shared" si="5"/>
        <v>8713.960000000001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-42319.78</v>
      </c>
      <c r="C29" s="30">
        <f>+C30+C32+C45+C46+C49-C50</f>
        <v>-40240.06</v>
      </c>
      <c r="D29" s="30">
        <f t="shared" si="6"/>
        <v>-33355.02</v>
      </c>
      <c r="E29" s="30">
        <f t="shared" si="6"/>
        <v>-5454.59</v>
      </c>
      <c r="F29" s="30">
        <f t="shared" si="6"/>
        <v>-22948.469999999998</v>
      </c>
      <c r="G29" s="30">
        <f t="shared" si="6"/>
        <v>-33788.62</v>
      </c>
      <c r="H29" s="30">
        <f t="shared" si="6"/>
        <v>-15273.399999999998</v>
      </c>
      <c r="I29" s="30">
        <f t="shared" si="6"/>
        <v>-32983.130000000005</v>
      </c>
      <c r="J29" s="30">
        <f t="shared" si="6"/>
        <v>-29969.94</v>
      </c>
      <c r="K29" s="30">
        <f t="shared" si="6"/>
        <v>-32077.83</v>
      </c>
      <c r="L29" s="30">
        <f t="shared" si="6"/>
        <v>-22612.4</v>
      </c>
      <c r="M29" s="30">
        <f t="shared" si="6"/>
        <v>-11121.57</v>
      </c>
      <c r="N29" s="30">
        <f t="shared" si="6"/>
        <v>-7524.39</v>
      </c>
      <c r="O29" s="30">
        <f t="shared" si="6"/>
        <v>-329669.2</v>
      </c>
    </row>
    <row r="30" spans="1:15" ht="18.75" customHeight="1">
      <c r="A30" s="26" t="s">
        <v>40</v>
      </c>
      <c r="B30" s="31">
        <f>+B31</f>
        <v>-36203.2</v>
      </c>
      <c r="C30" s="31">
        <f>+C31</f>
        <v>-35723.6</v>
      </c>
      <c r="D30" s="31">
        <f aca="true" t="shared" si="7" ref="D30:O30">+D31</f>
        <v>-27671.6</v>
      </c>
      <c r="E30" s="31">
        <f t="shared" si="7"/>
        <v>-4241.6</v>
      </c>
      <c r="F30" s="31">
        <f t="shared" si="7"/>
        <v>-19025.6</v>
      </c>
      <c r="G30" s="31">
        <f t="shared" si="7"/>
        <v>-28459.2</v>
      </c>
      <c r="H30" s="31">
        <f t="shared" si="7"/>
        <v>-3704.8</v>
      </c>
      <c r="I30" s="31">
        <f t="shared" si="7"/>
        <v>-29176.4</v>
      </c>
      <c r="J30" s="31">
        <f t="shared" si="7"/>
        <v>-25814.8</v>
      </c>
      <c r="K30" s="31">
        <f t="shared" si="7"/>
        <v>-26400</v>
      </c>
      <c r="L30" s="31">
        <f t="shared" si="7"/>
        <v>-17657.2</v>
      </c>
      <c r="M30" s="31">
        <f t="shared" si="7"/>
        <v>-8747.2</v>
      </c>
      <c r="N30" s="31">
        <f t="shared" si="7"/>
        <v>-6388.8</v>
      </c>
      <c r="O30" s="31">
        <f t="shared" si="7"/>
        <v>-269214</v>
      </c>
    </row>
    <row r="31" spans="1:26" ht="18.75" customHeight="1">
      <c r="A31" s="27" t="s">
        <v>41</v>
      </c>
      <c r="B31" s="16">
        <f>ROUND((-B9)*$G$3,2)</f>
        <v>-36203.2</v>
      </c>
      <c r="C31" s="16">
        <f aca="true" t="shared" si="8" ref="C31:N31">ROUND((-C9)*$G$3,2)</f>
        <v>-35723.6</v>
      </c>
      <c r="D31" s="16">
        <f t="shared" si="8"/>
        <v>-27671.6</v>
      </c>
      <c r="E31" s="16">
        <f t="shared" si="8"/>
        <v>-4241.6</v>
      </c>
      <c r="F31" s="16">
        <f t="shared" si="8"/>
        <v>-19025.6</v>
      </c>
      <c r="G31" s="16">
        <f t="shared" si="8"/>
        <v>-28459.2</v>
      </c>
      <c r="H31" s="16">
        <f t="shared" si="8"/>
        <v>-3704.8</v>
      </c>
      <c r="I31" s="16">
        <f t="shared" si="8"/>
        <v>-29176.4</v>
      </c>
      <c r="J31" s="16">
        <f t="shared" si="8"/>
        <v>-25814.8</v>
      </c>
      <c r="K31" s="16">
        <f t="shared" si="8"/>
        <v>-26400</v>
      </c>
      <c r="L31" s="16">
        <f t="shared" si="8"/>
        <v>-17657.2</v>
      </c>
      <c r="M31" s="16">
        <f t="shared" si="8"/>
        <v>-8747.2</v>
      </c>
      <c r="N31" s="16">
        <f t="shared" si="8"/>
        <v>-6388.8</v>
      </c>
      <c r="O31" s="32">
        <f aca="true" t="shared" si="9" ref="O31:O50">SUM(B31:N31)</f>
        <v>-269214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-6116.58</v>
      </c>
      <c r="C32" s="31">
        <f aca="true" t="shared" si="10" ref="C32:O32">SUM(C33:C43)</f>
        <v>-4516.46</v>
      </c>
      <c r="D32" s="31">
        <f t="shared" si="10"/>
        <v>-5683.42</v>
      </c>
      <c r="E32" s="31">
        <f t="shared" si="10"/>
        <v>-1212.99</v>
      </c>
      <c r="F32" s="31">
        <f t="shared" si="10"/>
        <v>-3922.87</v>
      </c>
      <c r="G32" s="31">
        <f t="shared" si="10"/>
        <v>-5329.42</v>
      </c>
      <c r="H32" s="31">
        <f t="shared" si="10"/>
        <v>-11227.89</v>
      </c>
      <c r="I32" s="31">
        <f t="shared" si="10"/>
        <v>-3806.73</v>
      </c>
      <c r="J32" s="31">
        <f t="shared" si="10"/>
        <v>-4155.14</v>
      </c>
      <c r="K32" s="31">
        <f t="shared" si="10"/>
        <v>-5677.83</v>
      </c>
      <c r="L32" s="31">
        <f t="shared" si="10"/>
        <v>-4955.2</v>
      </c>
      <c r="M32" s="31">
        <f t="shared" si="10"/>
        <v>-2374.37</v>
      </c>
      <c r="N32" s="31">
        <f t="shared" si="10"/>
        <v>-1135.59</v>
      </c>
      <c r="O32" s="31">
        <f t="shared" si="10"/>
        <v>-60114.49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-3407.12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-3407.12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-6116.58</v>
      </c>
      <c r="C41" s="33">
        <v>-4516.46</v>
      </c>
      <c r="D41" s="33">
        <v>-4245.47</v>
      </c>
      <c r="E41" s="33">
        <v>-1212.99</v>
      </c>
      <c r="F41" s="33">
        <v>-3922.87</v>
      </c>
      <c r="G41" s="33">
        <v>-5329.42</v>
      </c>
      <c r="H41" s="33">
        <v>-1006.53</v>
      </c>
      <c r="I41" s="33">
        <v>-3806.73</v>
      </c>
      <c r="J41" s="33">
        <v>-4155.14</v>
      </c>
      <c r="K41" s="33">
        <v>-5677.83</v>
      </c>
      <c r="L41" s="33">
        <v>-4955.2</v>
      </c>
      <c r="M41" s="33">
        <v>-2374.37</v>
      </c>
      <c r="N41" s="33">
        <v>-1135.59</v>
      </c>
      <c r="O41" s="33">
        <f t="shared" si="9"/>
        <v>-48455.18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-6814.24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-6814.24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-1437.95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-1437.95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-340.71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-340.71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423873.72</v>
      </c>
      <c r="C48" s="36">
        <f t="shared" si="11"/>
        <v>286396.5899999999</v>
      </c>
      <c r="D48" s="36">
        <f t="shared" si="11"/>
        <v>281390.56999999995</v>
      </c>
      <c r="E48" s="36">
        <f t="shared" si="11"/>
        <v>84257.3</v>
      </c>
      <c r="F48" s="36">
        <f t="shared" si="11"/>
        <v>265642.59</v>
      </c>
      <c r="G48" s="36">
        <f t="shared" si="11"/>
        <v>363580.67</v>
      </c>
      <c r="H48" s="36">
        <f t="shared" si="11"/>
        <v>60152.70999999999</v>
      </c>
      <c r="I48" s="36">
        <f t="shared" si="11"/>
        <v>260074.95</v>
      </c>
      <c r="J48" s="36">
        <f t="shared" si="11"/>
        <v>272986.74999999994</v>
      </c>
      <c r="K48" s="36">
        <f t="shared" si="11"/>
        <v>387479.1699999999</v>
      </c>
      <c r="L48" s="36">
        <f t="shared" si="11"/>
        <v>347697.91000000003</v>
      </c>
      <c r="M48" s="36">
        <f t="shared" si="11"/>
        <v>174719.05999999997</v>
      </c>
      <c r="N48" s="36">
        <f t="shared" si="11"/>
        <v>76026.94</v>
      </c>
      <c r="O48" s="36">
        <f>SUM(B48:N48)</f>
        <v>3284278.9299999997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423873.72000000003</v>
      </c>
      <c r="C54" s="51">
        <f t="shared" si="12"/>
        <v>286396.58</v>
      </c>
      <c r="D54" s="51">
        <f t="shared" si="12"/>
        <v>281390.57</v>
      </c>
      <c r="E54" s="51">
        <f t="shared" si="12"/>
        <v>84257.3</v>
      </c>
      <c r="F54" s="51">
        <f t="shared" si="12"/>
        <v>265642.59</v>
      </c>
      <c r="G54" s="51">
        <f t="shared" si="12"/>
        <v>363580.66</v>
      </c>
      <c r="H54" s="51">
        <f t="shared" si="12"/>
        <v>60152.71</v>
      </c>
      <c r="I54" s="51">
        <f t="shared" si="12"/>
        <v>260074.94</v>
      </c>
      <c r="J54" s="51">
        <f t="shared" si="12"/>
        <v>272986.75</v>
      </c>
      <c r="K54" s="51">
        <f t="shared" si="12"/>
        <v>387479.16</v>
      </c>
      <c r="L54" s="51">
        <f t="shared" si="12"/>
        <v>347697.91</v>
      </c>
      <c r="M54" s="51">
        <f t="shared" si="12"/>
        <v>174719.06</v>
      </c>
      <c r="N54" s="51">
        <f t="shared" si="12"/>
        <v>76026.94</v>
      </c>
      <c r="O54" s="36">
        <f t="shared" si="12"/>
        <v>3284278.89</v>
      </c>
      <c r="Q54"/>
    </row>
    <row r="55" spans="1:18" ht="18.75" customHeight="1">
      <c r="A55" s="26" t="s">
        <v>56</v>
      </c>
      <c r="B55" s="51">
        <v>352565.89</v>
      </c>
      <c r="C55" s="51">
        <v>207907.14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560473.03</v>
      </c>
      <c r="P55"/>
      <c r="Q55"/>
      <c r="R55" s="43"/>
    </row>
    <row r="56" spans="1:16" ht="18.75" customHeight="1">
      <c r="A56" s="26" t="s">
        <v>57</v>
      </c>
      <c r="B56" s="51">
        <v>71307.83</v>
      </c>
      <c r="C56" s="51">
        <v>78489.44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149797.27000000002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281390.57</v>
      </c>
      <c r="E57" s="52">
        <v>0</v>
      </c>
      <c r="F57" s="52">
        <v>0</v>
      </c>
      <c r="G57" s="52">
        <v>0</v>
      </c>
      <c r="H57" s="51">
        <v>60152.71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341543.28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84257.3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84257.3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265642.59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265642.59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363580.66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363580.66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260074.94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260074.94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272986.75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272986.75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387479.16</v>
      </c>
      <c r="L63" s="31">
        <v>347697.91</v>
      </c>
      <c r="M63" s="52">
        <v>0</v>
      </c>
      <c r="N63" s="52">
        <v>0</v>
      </c>
      <c r="O63" s="36">
        <f t="shared" si="13"/>
        <v>735177.07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174719.06</v>
      </c>
      <c r="N64" s="52">
        <v>0</v>
      </c>
      <c r="O64" s="36">
        <f t="shared" si="13"/>
        <v>174719.06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76026.94</v>
      </c>
      <c r="O65" s="55">
        <f t="shared" si="13"/>
        <v>76026.94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2022-03-24T15:39:04Z</dcterms:modified>
  <cp:category/>
  <cp:version/>
  <cp:contentType/>
  <cp:contentStatus/>
</cp:coreProperties>
</file>