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<sst xmlns="http://schemas.openxmlformats.org/spreadsheetml/2006/main" count="83" uniqueCount="80">
  <si>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</si>
  <si>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</si>
  <si>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</si>
  <si>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</si>
  <si>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</si>
  <si>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</si>
  <si>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</si>
  <si>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</si>
  <si>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</si>
  <si>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</si>
  <si>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</si>
  <si>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</si>
  <si>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</si>
  <si>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</si>
  <si>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</si>
  <si>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</si>
  <si>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</si>
  <si>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</si>
  <si>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</si>
  <si>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</si>
  <si>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</si>
  <si>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</si>
  <si>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</si>
  <si>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</si>
  <si>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</si>
  <si>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</si>
  <si>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</si>
  <si>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</si>
  <si>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</si>
  <si>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</si>
  <si>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</si>
  <si>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</si>
  <si>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</si>
  <si>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</si>
  <si>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</si>
  <si>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</si>
  <si>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</si>
  <si>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</si>
  <si>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</si>
  <si>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</si>
  <si>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</si>
  <si>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</si>
  <si>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</si>
  <si>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</si>
  <si>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</si>
  <si>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</si>
  <si>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</si>
  <si>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</si>
  <si>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</si>
  <si>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</si>
  <si>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</si>
  <si>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</si>
  <si>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</si>
  <si>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</si>
  <si>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</si>
  <si>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</si>
  <si>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</si>
  <si>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</si>
  <si>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</si>
  <si>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</si>
  <si>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</si>
  <si>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</si>
  <si>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</si>
  <si>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</si>
  <si>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</si>
  <si>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</si>
  <si>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</si>
  <si>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</si>
  <si>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03/03/22 - VENCIMENTO 10/03/22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</si>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</sst>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379666</v>
      </c>
      <c r="C7" s="9">
        <f t="shared" si="0"/>
        <v>270304</v>
      </c>
      <c r="D7" s="9">
        <f t="shared" si="0"/>
        <v>260860</v>
      </c>
      <c r="E7" s="9">
        <f t="shared" si="0"/>
        <v>63544</v>
      </c>
      <c r="F7" s="9">
        <f t="shared" si="0"/>
        <v>207251</v>
      </c>
      <c r="G7" s="9">
        <f t="shared" si="0"/>
        <v>348380</v>
      </c>
      <c r="H7" s="9">
        <f t="shared" si="0"/>
        <v>42372</v>
      </c>
      <c r="I7" s="9">
        <f t="shared" si="0"/>
        <v>267641</v>
      </c>
      <c r="J7" s="9">
        <f t="shared" si="0"/>
        <v>227475</v>
      </c>
      <c r="K7" s="9">
        <f t="shared" si="0"/>
        <v>352578</v>
      </c>
      <c r="L7" s="9">
        <f t="shared" si="0"/>
        <v>260301</v>
      </c>
      <c r="M7" s="9">
        <f t="shared" si="0"/>
        <v>125976</v>
      </c>
      <c r="N7" s="9">
        <f t="shared" si="0"/>
        <v>78302</v>
      </c>
      <c r="O7" s="9">
        <f t="shared" si="0"/>
        <v>2884650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15799</v>
      </c>
      <c r="C8" s="11">
        <f t="shared" si="1"/>
        <v>16515</v>
      </c>
      <c r="D8" s="11">
        <f t="shared" si="1"/>
        <v>11001</v>
      </c>
      <c r="E8" s="11">
        <f t="shared" si="1"/>
        <v>2474</v>
      </c>
      <c r="F8" s="11">
        <f t="shared" si="1"/>
        <v>8434</v>
      </c>
      <c r="G8" s="11">
        <f t="shared" si="1"/>
        <v>13554</v>
      </c>
      <c r="H8" s="11">
        <f t="shared" si="1"/>
        <v>2284</v>
      </c>
      <c r="I8" s="11">
        <f t="shared" si="1"/>
        <v>16838</v>
      </c>
      <c r="J8" s="11">
        <f t="shared" si="1"/>
        <v>12573</v>
      </c>
      <c r="K8" s="11">
        <f t="shared" si="1"/>
        <v>10948</v>
      </c>
      <c r="L8" s="11">
        <f t="shared" si="1"/>
        <v>8396</v>
      </c>
      <c r="M8" s="11">
        <f t="shared" si="1"/>
        <v>5908</v>
      </c>
      <c r="N8" s="11">
        <f t="shared" si="1"/>
        <v>4699</v>
      </c>
      <c r="O8" s="11">
        <f t="shared" si="1"/>
        <v>129423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15799</v>
      </c>
      <c r="C9" s="11">
        <v>16515</v>
      </c>
      <c r="D9" s="11">
        <v>11001</v>
      </c>
      <c r="E9" s="11">
        <v>2474</v>
      </c>
      <c r="F9" s="11">
        <v>8434</v>
      </c>
      <c r="G9" s="11">
        <v>13554</v>
      </c>
      <c r="H9" s="11">
        <v>2284</v>
      </c>
      <c r="I9" s="11">
        <v>16835</v>
      </c>
      <c r="J9" s="11">
        <v>12573</v>
      </c>
      <c r="K9" s="11">
        <v>10939</v>
      </c>
      <c r="L9" s="11">
        <v>8394</v>
      </c>
      <c r="M9" s="11">
        <v>5904</v>
      </c>
      <c r="N9" s="11">
        <v>4687</v>
      </c>
      <c r="O9" s="11">
        <f>SUM(B9:N9)</f>
        <v>129393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2</v>
      </c>
      <c r="M10" s="13">
        <v>4</v>
      </c>
      <c r="N10" s="13">
        <v>12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363867</v>
      </c>
      <c r="C11" s="13">
        <v>253789</v>
      </c>
      <c r="D11" s="13">
        <v>249859</v>
      </c>
      <c r="E11" s="13">
        <v>61070</v>
      </c>
      <c r="F11" s="13">
        <v>198817</v>
      </c>
      <c r="G11" s="13">
        <v>334826</v>
      </c>
      <c r="H11" s="13">
        <v>40088</v>
      </c>
      <c r="I11" s="13">
        <v>250803</v>
      </c>
      <c r="J11" s="13">
        <v>214902</v>
      </c>
      <c r="K11" s="13">
        <v>341630</v>
      </c>
      <c r="L11" s="13">
        <v>251905</v>
      </c>
      <c r="M11" s="13">
        <v>120068</v>
      </c>
      <c r="N11" s="13">
        <v>73603</v>
      </c>
      <c r="O11" s="11">
        <f>SUM(B11:N11)</f>
        <v>2755227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1.250000129324667</v>
      </c>
      <c r="C16" s="19">
        <v>1.274953377391622</v>
      </c>
      <c r="D16" s="19">
        <v>1.233014957370032</v>
      </c>
      <c r="E16" s="19">
        <v>0.975628420715685</v>
      </c>
      <c r="F16" s="19">
        <v>1.455408885451614</v>
      </c>
      <c r="G16" s="19">
        <v>1.531417780107308</v>
      </c>
      <c r="H16" s="19">
        <v>1.743606142450425</v>
      </c>
      <c r="I16" s="19">
        <v>1.280699949406917</v>
      </c>
      <c r="J16" s="19">
        <v>1.320136593333765</v>
      </c>
      <c r="K16" s="19">
        <v>1.168495531412136</v>
      </c>
      <c r="L16" s="19">
        <v>1.259770247732857</v>
      </c>
      <c r="M16" s="19">
        <v>1.282118452616137</v>
      </c>
      <c r="N16" s="19">
        <v>1.184971845834702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1306966.86</v>
      </c>
      <c r="C18" s="24">
        <f aca="true" t="shared" si="2" ref="C18:O18">SUM(C19:C27)</f>
        <v>959319.95</v>
      </c>
      <c r="D18" s="24">
        <f t="shared" si="2"/>
        <v>772620.0700000001</v>
      </c>
      <c r="E18" s="24">
        <f t="shared" si="2"/>
        <v>261022.62999999998</v>
      </c>
      <c r="F18" s="24">
        <f t="shared" si="2"/>
        <v>841380.5700000003</v>
      </c>
      <c r="G18" s="24">
        <f t="shared" si="2"/>
        <v>1244947.98</v>
      </c>
      <c r="H18" s="24">
        <f t="shared" si="2"/>
        <v>225853.07</v>
      </c>
      <c r="I18" s="24">
        <f t="shared" si="2"/>
        <v>954844.8</v>
      </c>
      <c r="J18" s="24">
        <f t="shared" si="2"/>
        <v>827864.39</v>
      </c>
      <c r="K18" s="24">
        <f t="shared" si="2"/>
        <v>1097252.6600000001</v>
      </c>
      <c r="L18" s="24">
        <f t="shared" si="2"/>
        <v>999298.42</v>
      </c>
      <c r="M18" s="24">
        <f t="shared" si="2"/>
        <v>565103.37</v>
      </c>
      <c r="N18" s="24">
        <f t="shared" si="2"/>
        <v>291814.88</v>
      </c>
      <c r="O18" s="24">
        <f t="shared" si="2"/>
        <v>10348289.650000002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958998.35</v>
      </c>
      <c r="C19" s="30">
        <f t="shared" si="3"/>
        <v>705331.26</v>
      </c>
      <c r="D19" s="30">
        <f t="shared" si="3"/>
        <v>596952.02</v>
      </c>
      <c r="E19" s="30">
        <f t="shared" si="3"/>
        <v>248425.27</v>
      </c>
      <c r="F19" s="30">
        <f t="shared" si="3"/>
        <v>549733.28</v>
      </c>
      <c r="G19" s="30">
        <f t="shared" si="3"/>
        <v>760304.51</v>
      </c>
      <c r="H19" s="30">
        <f t="shared" si="3"/>
        <v>124158.43</v>
      </c>
      <c r="I19" s="30">
        <f t="shared" si="3"/>
        <v>693457.83</v>
      </c>
      <c r="J19" s="30">
        <f t="shared" si="3"/>
        <v>592799.85</v>
      </c>
      <c r="K19" s="30">
        <f t="shared" si="3"/>
        <v>868505.39</v>
      </c>
      <c r="L19" s="30">
        <f t="shared" si="3"/>
        <v>730092.24</v>
      </c>
      <c r="M19" s="30">
        <f t="shared" si="3"/>
        <v>407721.32</v>
      </c>
      <c r="N19" s="30">
        <f t="shared" si="3"/>
        <v>228915.9</v>
      </c>
      <c r="O19" s="30">
        <f>SUM(B19:N19)</f>
        <v>7465395.649999999</v>
      </c>
    </row>
    <row r="20" spans="1:23" ht="18.75" customHeight="1">
      <c r="A20" s="26" t="s">
        <v>35</v>
      </c>
      <c r="B20" s="30">
        <f>IF(B16&lt;&gt;0,ROUND((B16-1)*B19,2),0)</f>
        <v>239749.71</v>
      </c>
      <c r="C20" s="30">
        <f aca="true" t="shared" si="4" ref="C20:N20">IF(C16&lt;&gt;0,ROUND((C16-1)*C19,2),0)</f>
        <v>193933.21</v>
      </c>
      <c r="D20" s="30">
        <f t="shared" si="4"/>
        <v>139098.75</v>
      </c>
      <c r="E20" s="30">
        <f t="shared" si="4"/>
        <v>-6054.52</v>
      </c>
      <c r="F20" s="30">
        <f t="shared" si="4"/>
        <v>250353.42</v>
      </c>
      <c r="G20" s="30">
        <f t="shared" si="4"/>
        <v>404039.33</v>
      </c>
      <c r="H20" s="30">
        <f t="shared" si="4"/>
        <v>92324.97</v>
      </c>
      <c r="I20" s="30">
        <f t="shared" si="4"/>
        <v>194653.58</v>
      </c>
      <c r="J20" s="30">
        <f t="shared" si="4"/>
        <v>189776.92</v>
      </c>
      <c r="K20" s="30">
        <f t="shared" si="4"/>
        <v>146339.28</v>
      </c>
      <c r="L20" s="30">
        <f t="shared" si="4"/>
        <v>189656.24</v>
      </c>
      <c r="M20" s="30">
        <f t="shared" si="4"/>
        <v>115025.71</v>
      </c>
      <c r="N20" s="30">
        <f t="shared" si="4"/>
        <v>42343</v>
      </c>
      <c r="O20" s="30">
        <f aca="true" t="shared" si="5" ref="O19:O27">SUM(B20:N20)</f>
        <v>2191239.6</v>
      </c>
      <c r="W20" s="62"/>
    </row>
    <row r="21" spans="1:15" ht="18.75" customHeight="1">
      <c r="A21" s="26" t="s">
        <v>36</v>
      </c>
      <c r="B21" s="30">
        <v>50917.43</v>
      </c>
      <c r="C21" s="30">
        <v>34638.48</v>
      </c>
      <c r="D21" s="30">
        <v>18728.6</v>
      </c>
      <c r="E21" s="30">
        <v>9082.53</v>
      </c>
      <c r="F21" s="30">
        <v>24900.37</v>
      </c>
      <c r="G21" s="30">
        <v>40620.93</v>
      </c>
      <c r="H21" s="30">
        <v>4012.6</v>
      </c>
      <c r="I21" s="30">
        <v>28106.38</v>
      </c>
      <c r="J21" s="30">
        <v>28295.37</v>
      </c>
      <c r="K21" s="30">
        <v>43467.62</v>
      </c>
      <c r="L21" s="30">
        <v>40895.9</v>
      </c>
      <c r="M21" s="30">
        <v>18161.11</v>
      </c>
      <c r="N21" s="30">
        <v>11156.51</v>
      </c>
      <c r="O21" s="30">
        <f t="shared" si="5"/>
        <v>352983.83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1011.79</v>
      </c>
      <c r="C24" s="30">
        <v>756.53</v>
      </c>
      <c r="D24" s="30">
        <v>601.04</v>
      </c>
      <c r="E24" s="30">
        <v>204.22</v>
      </c>
      <c r="F24" s="30">
        <v>659.06</v>
      </c>
      <c r="G24" s="30">
        <v>974.66</v>
      </c>
      <c r="H24" s="30">
        <v>176.37</v>
      </c>
      <c r="I24" s="30">
        <v>740.28</v>
      </c>
      <c r="J24" s="30">
        <v>649.78</v>
      </c>
      <c r="K24" s="30">
        <v>856.31</v>
      </c>
      <c r="L24" s="30">
        <v>777.41</v>
      </c>
      <c r="M24" s="30">
        <v>433.96</v>
      </c>
      <c r="N24" s="30">
        <v>227.42</v>
      </c>
      <c r="O24" s="30">
        <f t="shared" si="5"/>
        <v>8068.829999999999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-75141.82</v>
      </c>
      <c r="C29" s="30">
        <f>+C30+C32+C45+C46+C49-C50</f>
        <v>-76872.76</v>
      </c>
      <c r="D29" s="30">
        <f t="shared" si="6"/>
        <v>-55473.9</v>
      </c>
      <c r="E29" s="30">
        <f t="shared" si="6"/>
        <v>-12021.17</v>
      </c>
      <c r="F29" s="30">
        <f t="shared" si="6"/>
        <v>-40774.38</v>
      </c>
      <c r="G29" s="30">
        <f t="shared" si="6"/>
        <v>-65057.35</v>
      </c>
      <c r="H29" s="30">
        <f t="shared" si="6"/>
        <v>-44908.57</v>
      </c>
      <c r="I29" s="30">
        <f t="shared" si="6"/>
        <v>-78190.43</v>
      </c>
      <c r="J29" s="30">
        <f t="shared" si="6"/>
        <v>-58934.369999999995</v>
      </c>
      <c r="K29" s="30">
        <f t="shared" si="6"/>
        <v>-52893.24</v>
      </c>
      <c r="L29" s="30">
        <f t="shared" si="6"/>
        <v>-41256.5</v>
      </c>
      <c r="M29" s="30">
        <f t="shared" si="6"/>
        <v>-28390.68</v>
      </c>
      <c r="N29" s="30">
        <f t="shared" si="6"/>
        <v>-21887.41</v>
      </c>
      <c r="O29" s="30">
        <f t="shared" si="6"/>
        <v>-651802.58</v>
      </c>
    </row>
    <row r="30" spans="1:15" ht="18.75" customHeight="1">
      <c r="A30" s="26" t="s">
        <v>40</v>
      </c>
      <c r="B30" s="31">
        <f>+B31</f>
        <v>-69515.6</v>
      </c>
      <c r="C30" s="31">
        <f>+C31</f>
        <v>-72666</v>
      </c>
      <c r="D30" s="31">
        <f aca="true" t="shared" si="7" ref="D30:O30">+D31</f>
        <v>-48404.4</v>
      </c>
      <c r="E30" s="31">
        <f t="shared" si="7"/>
        <v>-10885.6</v>
      </c>
      <c r="F30" s="31">
        <f t="shared" si="7"/>
        <v>-37109.6</v>
      </c>
      <c r="G30" s="31">
        <f t="shared" si="7"/>
        <v>-59637.6</v>
      </c>
      <c r="H30" s="31">
        <f t="shared" si="7"/>
        <v>-10049.6</v>
      </c>
      <c r="I30" s="31">
        <f t="shared" si="7"/>
        <v>-74074</v>
      </c>
      <c r="J30" s="31">
        <f t="shared" si="7"/>
        <v>-55321.2</v>
      </c>
      <c r="K30" s="31">
        <f t="shared" si="7"/>
        <v>-48131.6</v>
      </c>
      <c r="L30" s="31">
        <f t="shared" si="7"/>
        <v>-36933.6</v>
      </c>
      <c r="M30" s="31">
        <f t="shared" si="7"/>
        <v>-25977.6</v>
      </c>
      <c r="N30" s="31">
        <f t="shared" si="7"/>
        <v>-20622.8</v>
      </c>
      <c r="O30" s="31">
        <f t="shared" si="7"/>
        <v>-569329.2</v>
      </c>
    </row>
    <row r="31" spans="1:26" ht="18.75" customHeight="1">
      <c r="A31" s="27" t="s">
        <v>41</v>
      </c>
      <c r="B31" s="16">
        <f>ROUND((-B9)*$G$3,2)</f>
        <v>-69515.6</v>
      </c>
      <c r="C31" s="16">
        <f aca="true" t="shared" si="8" ref="C31:N31">ROUND((-C9)*$G$3,2)</f>
        <v>-72666</v>
      </c>
      <c r="D31" s="16">
        <f t="shared" si="8"/>
        <v>-48404.4</v>
      </c>
      <c r="E31" s="16">
        <f t="shared" si="8"/>
        <v>-10885.6</v>
      </c>
      <c r="F31" s="16">
        <f t="shared" si="8"/>
        <v>-37109.6</v>
      </c>
      <c r="G31" s="16">
        <f t="shared" si="8"/>
        <v>-59637.6</v>
      </c>
      <c r="H31" s="16">
        <f t="shared" si="8"/>
        <v>-10049.6</v>
      </c>
      <c r="I31" s="16">
        <f t="shared" si="8"/>
        <v>-74074</v>
      </c>
      <c r="J31" s="16">
        <f t="shared" si="8"/>
        <v>-55321.2</v>
      </c>
      <c r="K31" s="16">
        <f t="shared" si="8"/>
        <v>-48131.6</v>
      </c>
      <c r="L31" s="16">
        <f t="shared" si="8"/>
        <v>-36933.6</v>
      </c>
      <c r="M31" s="16">
        <f t="shared" si="8"/>
        <v>-25977.6</v>
      </c>
      <c r="N31" s="16">
        <f t="shared" si="8"/>
        <v>-20622.8</v>
      </c>
      <c r="O31" s="32">
        <f aca="true" t="shared" si="9" ref="O31:O50">SUM(B31:N31)</f>
        <v>-569329.2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-5626.22</v>
      </c>
      <c r="C32" s="31">
        <f aca="true" t="shared" si="10" ref="C32:O32">SUM(C33:C43)</f>
        <v>-4206.76</v>
      </c>
      <c r="D32" s="31">
        <f t="shared" si="10"/>
        <v>-7069.5</v>
      </c>
      <c r="E32" s="31">
        <f t="shared" si="10"/>
        <v>-1135.57</v>
      </c>
      <c r="F32" s="31">
        <f t="shared" si="10"/>
        <v>-3664.78</v>
      </c>
      <c r="G32" s="31">
        <f t="shared" si="10"/>
        <v>-5419.75</v>
      </c>
      <c r="H32" s="31">
        <f t="shared" si="10"/>
        <v>-33766.12</v>
      </c>
      <c r="I32" s="31">
        <f t="shared" si="10"/>
        <v>-4116.43</v>
      </c>
      <c r="J32" s="31">
        <f t="shared" si="10"/>
        <v>-3613.17</v>
      </c>
      <c r="K32" s="31">
        <f t="shared" si="10"/>
        <v>-4761.64</v>
      </c>
      <c r="L32" s="31">
        <f t="shared" si="10"/>
        <v>-4322.9</v>
      </c>
      <c r="M32" s="31">
        <f t="shared" si="10"/>
        <v>-2413.08</v>
      </c>
      <c r="N32" s="31">
        <f t="shared" si="10"/>
        <v>-1264.61</v>
      </c>
      <c r="O32" s="31">
        <f t="shared" si="10"/>
        <v>-81380.52999999998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-10928.47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-10928.47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635850</v>
      </c>
      <c r="E38" s="33">
        <v>0</v>
      </c>
      <c r="F38" s="33">
        <v>0</v>
      </c>
      <c r="G38" s="33">
        <v>0</v>
      </c>
      <c r="H38" s="33">
        <v>161100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-5626.22</v>
      </c>
      <c r="C41" s="33">
        <v>-4206.76</v>
      </c>
      <c r="D41" s="33">
        <v>-3342.18</v>
      </c>
      <c r="E41" s="33">
        <v>-1135.57</v>
      </c>
      <c r="F41" s="33">
        <v>-3664.78</v>
      </c>
      <c r="G41" s="33">
        <v>-5419.75</v>
      </c>
      <c r="H41" s="33">
        <v>-980.72</v>
      </c>
      <c r="I41" s="33">
        <v>-4116.43</v>
      </c>
      <c r="J41" s="33">
        <v>-3613.17</v>
      </c>
      <c r="K41" s="33">
        <v>-4761.64</v>
      </c>
      <c r="L41" s="33">
        <v>-4322.9</v>
      </c>
      <c r="M41" s="33">
        <v>-2413.08</v>
      </c>
      <c r="N41" s="33">
        <v>-1264.61</v>
      </c>
      <c r="O41" s="33">
        <f t="shared" si="9"/>
        <v>-44867.810000000005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-21856.93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-21856.93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-3727.32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-3727.32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-1092.85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-1092.85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1231825.04</v>
      </c>
      <c r="C48" s="36">
        <f t="shared" si="11"/>
        <v>882447.19</v>
      </c>
      <c r="D48" s="36">
        <f t="shared" si="11"/>
        <v>717146.17</v>
      </c>
      <c r="E48" s="36">
        <f t="shared" si="11"/>
        <v>249001.45999999996</v>
      </c>
      <c r="F48" s="36">
        <f t="shared" si="11"/>
        <v>800606.1900000003</v>
      </c>
      <c r="G48" s="36">
        <f t="shared" si="11"/>
        <v>1179890.63</v>
      </c>
      <c r="H48" s="36">
        <f t="shared" si="11"/>
        <v>180944.5</v>
      </c>
      <c r="I48" s="36">
        <f t="shared" si="11"/>
        <v>876654.3700000001</v>
      </c>
      <c r="J48" s="36">
        <f t="shared" si="11"/>
        <v>768930.02</v>
      </c>
      <c r="K48" s="36">
        <f t="shared" si="11"/>
        <v>1044359.4200000002</v>
      </c>
      <c r="L48" s="36">
        <f t="shared" si="11"/>
        <v>958041.92</v>
      </c>
      <c r="M48" s="36">
        <f t="shared" si="11"/>
        <v>536712.69</v>
      </c>
      <c r="N48" s="36">
        <f t="shared" si="11"/>
        <v>269927.47000000003</v>
      </c>
      <c r="O48" s="36">
        <f>SUM(B48:N48)</f>
        <v>9696487.07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1231825.05</v>
      </c>
      <c r="C54" s="51">
        <f t="shared" si="12"/>
        <v>882447.1900000001</v>
      </c>
      <c r="D54" s="51">
        <f t="shared" si="12"/>
        <v>717146.18</v>
      </c>
      <c r="E54" s="51">
        <f t="shared" si="12"/>
        <v>249001.46</v>
      </c>
      <c r="F54" s="51">
        <f t="shared" si="12"/>
        <v>800606.19</v>
      </c>
      <c r="G54" s="51">
        <f t="shared" si="12"/>
        <v>1179890.64</v>
      </c>
      <c r="H54" s="51">
        <f t="shared" si="12"/>
        <v>180944.51</v>
      </c>
      <c r="I54" s="51">
        <f t="shared" si="12"/>
        <v>876654.37</v>
      </c>
      <c r="J54" s="51">
        <f t="shared" si="12"/>
        <v>768930.02</v>
      </c>
      <c r="K54" s="51">
        <f t="shared" si="12"/>
        <v>1044359.42</v>
      </c>
      <c r="L54" s="51">
        <f t="shared" si="12"/>
        <v>958041.93</v>
      </c>
      <c r="M54" s="51">
        <f t="shared" si="12"/>
        <v>536712.69</v>
      </c>
      <c r="N54" s="51">
        <f t="shared" si="12"/>
        <v>269927.46</v>
      </c>
      <c r="O54" s="36">
        <f t="shared" si="12"/>
        <v>9696487.11</v>
      </c>
      <c r="Q54"/>
    </row>
    <row r="55" spans="1:18" ht="18.75" customHeight="1">
      <c r="A55" s="26" t="s">
        <v>56</v>
      </c>
      <c r="B55" s="51">
        <v>1005552.15</v>
      </c>
      <c r="C55" s="51">
        <v>627824.8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1633376.9500000002</v>
      </c>
      <c r="P55"/>
      <c r="Q55"/>
      <c r="R55" s="43"/>
    </row>
    <row r="56" spans="1:16" ht="18.75" customHeight="1">
      <c r="A56" s="26" t="s">
        <v>57</v>
      </c>
      <c r="B56" s="51">
        <v>226272.9</v>
      </c>
      <c r="C56" s="51">
        <v>254622.39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480895.29000000004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717146.18</v>
      </c>
      <c r="E57" s="52">
        <v>0</v>
      </c>
      <c r="F57" s="52">
        <v>0</v>
      </c>
      <c r="G57" s="52">
        <v>0</v>
      </c>
      <c r="H57" s="51">
        <v>180944.51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898090.6900000001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249001.46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249001.46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800606.19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800606.19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1179890.64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1179890.64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876654.37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876654.37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768930.02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768930.02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1044359.42</v>
      </c>
      <c r="L63" s="31">
        <v>958041.93</v>
      </c>
      <c r="M63" s="52">
        <v>0</v>
      </c>
      <c r="N63" s="52">
        <v>0</v>
      </c>
      <c r="O63" s="36">
        <f t="shared" si="13"/>
        <v>2002401.35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536712.69</v>
      </c>
      <c r="N64" s="52">
        <v>0</v>
      </c>
      <c r="O64" s="36">
        <f t="shared" si="13"/>
        <v>536712.69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269927.46</v>
      </c>
      <c r="O65" s="55">
        <f t="shared" si="13"/>
        <v>269927.46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2022-03-09T18:58:57Z</dcterms:modified>
  <cp:category/>
  <cp:version/>
  <cp:contentType/>
  <cp:contentStatus/>
</cp:coreProperties>
</file>