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<sst xmlns="http://schemas.openxmlformats.org/spreadsheetml/2006/main" count="81" uniqueCount="80">
  <si>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</si>
  <si>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</si>
  <si>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</si>
  <si>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</si>
  <si>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</si>
  <si>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</si>
  <si>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</si>
  <si>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</si>
  <si>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</si>
  <si>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</si>
  <si>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</si>
  <si>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</si>
  <si>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</si>
  <si>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</si>
  <si>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</si>
  <si>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</si>
  <si>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</si>
  <si>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</si>
  <si>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</si>
  <si>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</si>
  <si>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</si>
  <si>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</si>
  <si>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</si>
  <si>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</si>
  <si>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</si>
  <si>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</si>
  <si>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</si>
  <si>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</si>
  <si>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</si>
  <si>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</si>
  <si>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</si>
  <si>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</si>
  <si>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</si>
  <si>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</si>
  <si>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</si>
  <si>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</si>
  <si>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</si>
  <si>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</si>
  <si>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</si>
  <si>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</si>
  <si>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</si>
  <si>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</si>
  <si>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</si>
  <si>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</si>
  <si>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</si>
  <si>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</si>
  <si>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</si>
  <si>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</si>
  <si>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</si>
  <si>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</si>
  <si>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</si>
  <si>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</si>
  <si>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</si>
  <si>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</si>
  <si>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</si>
  <si>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</si>
  <si>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</si>
  <si>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</si>
  <si>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</si>
  <si>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</si>
  <si>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</si>
  <si>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</si>
  <si>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</si>
  <si>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</si>
  <si>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</si>
  <si>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</si>
  <si>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</si>
  <si>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</si>
  <si>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</si>
  <si>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</si>
  <si>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</si>
  <si>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</si>
  <si>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31/03/22 - VENCIMENTO 07/04/22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</si>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</sst>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86922</v>
      </c>
      <c r="C7" s="10">
        <f>C8+C11</f>
        <v>106878</v>
      </c>
      <c r="D7" s="10">
        <f aca="true" t="shared" si="0" ref="D7:K7">D8+D11</f>
        <v>312899</v>
      </c>
      <c r="E7" s="10">
        <f t="shared" si="0"/>
        <v>248236</v>
      </c>
      <c r="F7" s="10">
        <f t="shared" si="0"/>
        <v>272849</v>
      </c>
      <c r="G7" s="10">
        <f t="shared" si="0"/>
        <v>144915</v>
      </c>
      <c r="H7" s="10">
        <f t="shared" si="0"/>
        <v>77302</v>
      </c>
      <c r="I7" s="10">
        <f t="shared" si="0"/>
        <v>117405</v>
      </c>
      <c r="J7" s="10">
        <f t="shared" si="0"/>
        <v>125208</v>
      </c>
      <c r="K7" s="10">
        <f t="shared" si="0"/>
        <v>216875</v>
      </c>
      <c r="L7" s="10">
        <f>SUM(B7:K7)</f>
        <v>1709489</v>
      </c>
      <c r="M7" s="11"/>
    </row>
    <row r="8" spans="1:13" ht="17.25" customHeight="1">
      <c r="A8" s="12" t="s">
        <v>18</v>
      </c>
      <c r="B8" s="13">
        <f>B9+B10</f>
        <v>6513</v>
      </c>
      <c r="C8" s="13">
        <f aca="true" t="shared" si="1" ref="C8:K8">C9+C10</f>
        <v>7252</v>
      </c>
      <c r="D8" s="13">
        <f t="shared" si="1"/>
        <v>21764</v>
      </c>
      <c r="E8" s="13">
        <f t="shared" si="1"/>
        <v>15354</v>
      </c>
      <c r="F8" s="13">
        <f t="shared" si="1"/>
        <v>15277</v>
      </c>
      <c r="G8" s="13">
        <f t="shared" si="1"/>
        <v>11220</v>
      </c>
      <c r="H8" s="13">
        <f t="shared" si="1"/>
        <v>5334</v>
      </c>
      <c r="I8" s="13">
        <f t="shared" si="1"/>
        <v>6041</v>
      </c>
      <c r="J8" s="13">
        <f t="shared" si="1"/>
        <v>9405</v>
      </c>
      <c r="K8" s="13">
        <f t="shared" si="1"/>
        <v>13522</v>
      </c>
      <c r="L8" s="13">
        <f>SUM(B8:K8)</f>
        <v>111682</v>
      </c>
      <c r="M8"/>
    </row>
    <row r="9" spans="1:13" ht="17.25" customHeight="1">
      <c r="A9" s="14" t="s">
        <v>19</v>
      </c>
      <c r="B9" s="15">
        <v>6511</v>
      </c>
      <c r="C9" s="15">
        <v>7252</v>
      </c>
      <c r="D9" s="15">
        <v>21764</v>
      </c>
      <c r="E9" s="15">
        <v>15354</v>
      </c>
      <c r="F9" s="15">
        <v>15277</v>
      </c>
      <c r="G9" s="15">
        <v>11220</v>
      </c>
      <c r="H9" s="15">
        <v>5312</v>
      </c>
      <c r="I9" s="15">
        <v>6041</v>
      </c>
      <c r="J9" s="15">
        <v>9405</v>
      </c>
      <c r="K9" s="15">
        <v>13522</v>
      </c>
      <c r="L9" s="13">
        <f>SUM(B9:K9)</f>
        <v>111658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22</v>
      </c>
      <c r="I10" s="15">
        <v>0</v>
      </c>
      <c r="J10" s="15">
        <v>0</v>
      </c>
      <c r="K10" s="15">
        <v>0</v>
      </c>
      <c r="L10" s="13">
        <f>SUM(B10:K10)</f>
        <v>24</v>
      </c>
      <c r="M10"/>
    </row>
    <row r="11" spans="1:13" ht="17.25" customHeight="1">
      <c r="A11" s="12" t="s">
        <v>21</v>
      </c>
      <c r="B11" s="15">
        <v>80409</v>
      </c>
      <c r="C11" s="15">
        <v>99626</v>
      </c>
      <c r="D11" s="15">
        <v>291135</v>
      </c>
      <c r="E11" s="15">
        <v>232882</v>
      </c>
      <c r="F11" s="15">
        <v>257572</v>
      </c>
      <c r="G11" s="15">
        <v>133695</v>
      </c>
      <c r="H11" s="15">
        <v>71968</v>
      </c>
      <c r="I11" s="15">
        <v>111364</v>
      </c>
      <c r="J11" s="15">
        <v>115803</v>
      </c>
      <c r="K11" s="15">
        <v>203353</v>
      </c>
      <c r="L11" s="13">
        <f>SUM(B11:K11)</f>
        <v>1597807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1.290123368288517</v>
      </c>
      <c r="C16" s="22">
        <v>1.213584965450035</v>
      </c>
      <c r="D16" s="22">
        <v>1.092902538183101</v>
      </c>
      <c r="E16" s="22">
        <v>1.118210391797931</v>
      </c>
      <c r="F16" s="22">
        <v>1.208891350406602</v>
      </c>
      <c r="G16" s="22">
        <v>1.237118724634799</v>
      </c>
      <c r="H16" s="22">
        <v>1.144110192830275</v>
      </c>
      <c r="I16" s="22">
        <v>1.203535967963911</v>
      </c>
      <c r="J16" s="22">
        <v>1.279522964699561</v>
      </c>
      <c r="K16" s="22">
        <v>1.123384571033973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730475.1</v>
      </c>
      <c r="C18" s="25">
        <f aca="true" t="shared" si="2" ref="C18:K18">SUM(C19:C26)</f>
        <v>469355.7099999999</v>
      </c>
      <c r="D18" s="25">
        <f t="shared" si="2"/>
        <v>1482462.24</v>
      </c>
      <c r="E18" s="25">
        <f t="shared" si="2"/>
        <v>1211188.55</v>
      </c>
      <c r="F18" s="25">
        <f t="shared" si="2"/>
        <v>1285489.4</v>
      </c>
      <c r="G18" s="25">
        <f t="shared" si="2"/>
        <v>768545.72</v>
      </c>
      <c r="H18" s="25">
        <f t="shared" si="2"/>
        <v>419255.55999999994</v>
      </c>
      <c r="I18" s="25">
        <f t="shared" si="2"/>
        <v>546545.59</v>
      </c>
      <c r="J18" s="25">
        <f t="shared" si="2"/>
        <v>669879.89</v>
      </c>
      <c r="K18" s="25">
        <f t="shared" si="2"/>
        <v>832523.71</v>
      </c>
      <c r="L18" s="25">
        <f>SUM(B18:K18)</f>
        <v>8415721.469999999</v>
      </c>
      <c r="M18"/>
    </row>
    <row r="19" spans="1:13" ht="17.25" customHeight="1">
      <c r="A19" s="26" t="s">
        <v>24</v>
      </c>
      <c r="B19" s="60">
        <f>ROUND((B13+B14)*B7,2)</f>
        <v>562567.88</v>
      </c>
      <c r="C19" s="60">
        <f aca="true" t="shared" si="3" ref="C19:K19">ROUND((C13+C14)*C7,2)</f>
        <v>378316.06</v>
      </c>
      <c r="D19" s="60">
        <f t="shared" si="3"/>
        <v>1318212.2</v>
      </c>
      <c r="E19" s="60">
        <f t="shared" si="3"/>
        <v>1059322.31</v>
      </c>
      <c r="F19" s="60">
        <f t="shared" si="3"/>
        <v>1028777.15</v>
      </c>
      <c r="G19" s="60">
        <f t="shared" si="3"/>
        <v>600803.1</v>
      </c>
      <c r="H19" s="60">
        <f t="shared" si="3"/>
        <v>353030.5</v>
      </c>
      <c r="I19" s="60">
        <f t="shared" si="3"/>
        <v>444542.29</v>
      </c>
      <c r="J19" s="60">
        <f t="shared" si="3"/>
        <v>510585.7</v>
      </c>
      <c r="K19" s="60">
        <f t="shared" si="3"/>
        <v>722193.75</v>
      </c>
      <c r="L19" s="33">
        <f>SUM(B19:K19)</f>
        <v>6978350.9399999995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163214.09</v>
      </c>
      <c r="C20" s="33">
        <f t="shared" si="4"/>
        <v>80802.62</v>
      </c>
      <c r="D20" s="33">
        <f t="shared" si="4"/>
        <v>122465.26</v>
      </c>
      <c r="E20" s="33">
        <f t="shared" si="4"/>
        <v>125222.91</v>
      </c>
      <c r="F20" s="33">
        <f t="shared" si="4"/>
        <v>214902.65</v>
      </c>
      <c r="G20" s="33">
        <f t="shared" si="4"/>
        <v>142461.66</v>
      </c>
      <c r="H20" s="33">
        <f t="shared" si="4"/>
        <v>50875.29</v>
      </c>
      <c r="I20" s="33">
        <f t="shared" si="4"/>
        <v>90480.35</v>
      </c>
      <c r="J20" s="33">
        <f t="shared" si="4"/>
        <v>142720.43</v>
      </c>
      <c r="K20" s="33">
        <f t="shared" si="4"/>
        <v>89107.57</v>
      </c>
      <c r="L20" s="33">
        <f aca="true" t="shared" si="5" ref="L19:L26">SUM(B20:K20)</f>
        <v>1222252.83</v>
      </c>
      <c r="M20"/>
    </row>
    <row r="21" spans="1:13" ht="17.25" customHeight="1">
      <c r="A21" s="27" t="s">
        <v>26</v>
      </c>
      <c r="B21" s="33">
        <v>2244.26</v>
      </c>
      <c r="C21" s="33">
        <v>8091.42</v>
      </c>
      <c r="D21" s="33">
        <v>36671.43</v>
      </c>
      <c r="E21" s="33">
        <v>23331.59</v>
      </c>
      <c r="F21" s="33">
        <v>38493.97</v>
      </c>
      <c r="G21" s="33">
        <v>24224.97</v>
      </c>
      <c r="H21" s="33">
        <v>13281.37</v>
      </c>
      <c r="I21" s="33">
        <v>9267.35</v>
      </c>
      <c r="J21" s="33">
        <v>12676.65</v>
      </c>
      <c r="K21" s="33">
        <v>17054.95</v>
      </c>
      <c r="L21" s="33">
        <f t="shared" si="5"/>
        <v>185337.96000000002</v>
      </c>
      <c r="M21"/>
    </row>
    <row r="22" spans="1:13" ht="17.25" customHeight="1">
      <c r="A22" s="27" t="s">
        <v>27</v>
      </c>
      <c r="B22" s="33">
        <v>1475.43</v>
      </c>
      <c r="C22" s="29">
        <v>1475.43</v>
      </c>
      <c r="D22" s="29">
        <v>2950.86</v>
      </c>
      <c r="E22" s="29">
        <v>2950.86</v>
      </c>
      <c r="F22" s="33">
        <v>1475.43</v>
      </c>
      <c r="G22" s="29">
        <v>0</v>
      </c>
      <c r="H22" s="33">
        <v>1475.43</v>
      </c>
      <c r="I22" s="29">
        <v>1475.43</v>
      </c>
      <c r="J22" s="29">
        <v>2950.86</v>
      </c>
      <c r="K22" s="29">
        <v>2950.86</v>
      </c>
      <c r="L22" s="33">
        <f t="shared" si="5"/>
        <v>19180.59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27" t="s">
        <v>76</v>
      </c>
      <c r="B24" s="33">
        <v>568.55</v>
      </c>
      <c r="C24" s="33">
        <v>366.66</v>
      </c>
      <c r="D24" s="33">
        <v>1155.67</v>
      </c>
      <c r="E24" s="33">
        <v>944.5</v>
      </c>
      <c r="F24" s="33">
        <v>1002.51</v>
      </c>
      <c r="G24" s="33">
        <v>598.72</v>
      </c>
      <c r="H24" s="33">
        <v>327.21</v>
      </c>
      <c r="I24" s="33">
        <v>427</v>
      </c>
      <c r="J24" s="33">
        <v>522.14</v>
      </c>
      <c r="K24" s="33">
        <v>649.78</v>
      </c>
      <c r="L24" s="33">
        <f t="shared" si="5"/>
        <v>6562.740000000001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317.99</v>
      </c>
      <c r="H25" s="33">
        <v>181.22</v>
      </c>
      <c r="I25" s="33">
        <v>240.45</v>
      </c>
      <c r="J25" s="33">
        <v>290.79</v>
      </c>
      <c r="K25" s="33">
        <v>387.96</v>
      </c>
      <c r="L25" s="33">
        <f t="shared" si="5"/>
        <v>3693.2099999999996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-122889.31000000003</v>
      </c>
      <c r="C29" s="33">
        <f t="shared" si="6"/>
        <v>-33947.659999999996</v>
      </c>
      <c r="D29" s="33">
        <f t="shared" si="6"/>
        <v>-102187.88</v>
      </c>
      <c r="E29" s="33">
        <f t="shared" si="6"/>
        <v>-77725.52000000005</v>
      </c>
      <c r="F29" s="33">
        <f t="shared" si="6"/>
        <v>-72793.40000000001</v>
      </c>
      <c r="G29" s="33">
        <f t="shared" si="6"/>
        <v>-52697.28</v>
      </c>
      <c r="H29" s="33">
        <f t="shared" si="6"/>
        <v>-33640.979999999996</v>
      </c>
      <c r="I29" s="33">
        <f t="shared" si="6"/>
        <v>-42393.75000000001</v>
      </c>
      <c r="J29" s="33">
        <f t="shared" si="6"/>
        <v>-44285.44</v>
      </c>
      <c r="K29" s="33">
        <f t="shared" si="6"/>
        <v>-63109.97</v>
      </c>
      <c r="L29" s="33">
        <f aca="true" t="shared" si="7" ref="L29:L36">SUM(B29:K29)</f>
        <v>-645671.1900000002</v>
      </c>
      <c r="M29"/>
    </row>
    <row r="30" spans="1:13" ht="18.75" customHeight="1">
      <c r="A30" s="27" t="s">
        <v>30</v>
      </c>
      <c r="B30" s="33">
        <f>B31+B32+B33+B34</f>
        <v>-28648.4</v>
      </c>
      <c r="C30" s="33">
        <f aca="true" t="shared" si="8" ref="C30:K30">C31+C32+C33+C34</f>
        <v>-31908.8</v>
      </c>
      <c r="D30" s="33">
        <f t="shared" si="8"/>
        <v>-95761.6</v>
      </c>
      <c r="E30" s="33">
        <f t="shared" si="8"/>
        <v>-67557.6</v>
      </c>
      <c r="F30" s="33">
        <f t="shared" si="8"/>
        <v>-67218.8</v>
      </c>
      <c r="G30" s="33">
        <f t="shared" si="8"/>
        <v>-49368</v>
      </c>
      <c r="H30" s="33">
        <f t="shared" si="8"/>
        <v>-23372.8</v>
      </c>
      <c r="I30" s="33">
        <f t="shared" si="8"/>
        <v>-40019.380000000005</v>
      </c>
      <c r="J30" s="33">
        <f t="shared" si="8"/>
        <v>-41382</v>
      </c>
      <c r="K30" s="33">
        <f t="shared" si="8"/>
        <v>-59496.8</v>
      </c>
      <c r="L30" s="33">
        <f t="shared" si="7"/>
        <v>-504734.18</v>
      </c>
      <c r="M30"/>
    </row>
    <row r="31" spans="1:13" s="36" customFormat="1" ht="18.75" customHeight="1">
      <c r="A31" s="34" t="s">
        <v>57</v>
      </c>
      <c r="B31" s="33">
        <f>-ROUND((B9)*$E$3,2)</f>
        <v>-28648.4</v>
      </c>
      <c r="C31" s="33">
        <f aca="true" t="shared" si="9" ref="C31:K31">-ROUND((C9)*$E$3,2)</f>
        <v>-31908.8</v>
      </c>
      <c r="D31" s="33">
        <f t="shared" si="9"/>
        <v>-95761.6</v>
      </c>
      <c r="E31" s="33">
        <f t="shared" si="9"/>
        <v>-67557.6</v>
      </c>
      <c r="F31" s="33">
        <f t="shared" si="9"/>
        <v>-67218.8</v>
      </c>
      <c r="G31" s="33">
        <f t="shared" si="9"/>
        <v>-49368</v>
      </c>
      <c r="H31" s="33">
        <f t="shared" si="9"/>
        <v>-23372.8</v>
      </c>
      <c r="I31" s="33">
        <f t="shared" si="9"/>
        <v>-26580.4</v>
      </c>
      <c r="J31" s="33">
        <f t="shared" si="9"/>
        <v>-41382</v>
      </c>
      <c r="K31" s="33">
        <f t="shared" si="9"/>
        <v>-59496.8</v>
      </c>
      <c r="L31" s="33">
        <f t="shared" si="7"/>
        <v>-491295.2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-5.63</v>
      </c>
      <c r="J33" s="17">
        <v>0</v>
      </c>
      <c r="K33" s="17">
        <v>0</v>
      </c>
      <c r="L33" s="33">
        <f t="shared" si="7"/>
        <v>-5.63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-13433.35</v>
      </c>
      <c r="J34" s="17">
        <v>0</v>
      </c>
      <c r="K34" s="17">
        <v>0</v>
      </c>
      <c r="L34" s="33">
        <f t="shared" si="7"/>
        <v>-13433.35</v>
      </c>
      <c r="M34"/>
    </row>
    <row r="35" spans="1:13" s="36" customFormat="1" ht="18.75" customHeight="1">
      <c r="A35" s="27" t="s">
        <v>34</v>
      </c>
      <c r="B35" s="38">
        <f>SUM(B36:B47)</f>
        <v>-94240.91000000002</v>
      </c>
      <c r="C35" s="38">
        <f aca="true" t="shared" si="10" ref="C35:K35">SUM(C36:C47)</f>
        <v>-2038.86</v>
      </c>
      <c r="D35" s="38">
        <f t="shared" si="10"/>
        <v>-6426.28</v>
      </c>
      <c r="E35" s="38">
        <f t="shared" si="10"/>
        <v>-10167.920000000042</v>
      </c>
      <c r="F35" s="38">
        <f t="shared" si="10"/>
        <v>-5574.6</v>
      </c>
      <c r="G35" s="38">
        <f t="shared" si="10"/>
        <v>-3329.28</v>
      </c>
      <c r="H35" s="38">
        <f t="shared" si="10"/>
        <v>-10268.18</v>
      </c>
      <c r="I35" s="38">
        <f t="shared" si="10"/>
        <v>-2374.37</v>
      </c>
      <c r="J35" s="38">
        <f t="shared" si="10"/>
        <v>-2903.44</v>
      </c>
      <c r="K35" s="38">
        <f t="shared" si="10"/>
        <v>-3613.17</v>
      </c>
      <c r="L35" s="33">
        <f t="shared" si="7"/>
        <v>-140937.01000000007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-21553.07</v>
      </c>
      <c r="C37" s="17">
        <v>0</v>
      </c>
      <c r="D37" s="17">
        <v>0</v>
      </c>
      <c r="E37" s="33">
        <v>-4915.92</v>
      </c>
      <c r="F37" s="28">
        <v>0</v>
      </c>
      <c r="G37" s="28">
        <v>0</v>
      </c>
      <c r="H37" s="33">
        <v>-8448.69</v>
      </c>
      <c r="I37" s="17">
        <v>0</v>
      </c>
      <c r="J37" s="28">
        <v>0</v>
      </c>
      <c r="K37" s="17">
        <v>0</v>
      </c>
      <c r="L37" s="33">
        <f>SUM(B37:K37)</f>
        <v>-34917.68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2011500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73</v>
      </c>
      <c r="B46" s="17">
        <v>-3161.52</v>
      </c>
      <c r="C46" s="17">
        <v>-2038.86</v>
      </c>
      <c r="D46" s="17">
        <v>-6426.28</v>
      </c>
      <c r="E46" s="17">
        <v>-5252</v>
      </c>
      <c r="F46" s="17">
        <v>-5574.6</v>
      </c>
      <c r="G46" s="17">
        <v>-3329.28</v>
      </c>
      <c r="H46" s="17">
        <v>-1819.49</v>
      </c>
      <c r="I46" s="17">
        <v>-2374.37</v>
      </c>
      <c r="J46" s="17">
        <v>-2903.44</v>
      </c>
      <c r="K46" s="17">
        <v>-3613.17</v>
      </c>
      <c r="L46" s="30">
        <f t="shared" si="11"/>
        <v>-36493.01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607585.7899999999</v>
      </c>
      <c r="C50" s="41">
        <f>IF(C18+C29+C42+C51&lt;0,0,C18+C29+C51)</f>
        <v>435408.04999999993</v>
      </c>
      <c r="D50" s="41">
        <f>IF(D18+D29+D42+D51&lt;0,0,D18+D29+D51)</f>
        <v>1380274.3599999999</v>
      </c>
      <c r="E50" s="41">
        <f>IF(E18+E29+E42+E51&lt;0,0,E18+E29+E51)</f>
        <v>1133463.03</v>
      </c>
      <c r="F50" s="41">
        <f>IF(F18+F29+F42+F51&lt;0,0,F18+F29+F51)</f>
        <v>1212696</v>
      </c>
      <c r="G50" s="41">
        <f>IF(G18+G29+G42+G51&lt;0,0,G18+G29+G51)</f>
        <v>715848.44</v>
      </c>
      <c r="H50" s="41">
        <f>IF(H18+H29+H42+H51&lt;0,0,H18+H29+H51)</f>
        <v>385614.57999999996</v>
      </c>
      <c r="I50" s="41">
        <f>IF(I18+I29+I42+I51&lt;0,0,I18+I29+I51)</f>
        <v>504151.83999999997</v>
      </c>
      <c r="J50" s="41">
        <f>IF(J18+J29+J42+J51&lt;0,0,J18+J29+J51)</f>
        <v>625594.45</v>
      </c>
      <c r="K50" s="41">
        <f>IF(K18+K29+K42+K51&lt;0,0,K18+K29+K51)</f>
        <v>769413.74</v>
      </c>
      <c r="L50" s="42">
        <f>SUM(B50:K50)</f>
        <v>7770050.28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607585.78</v>
      </c>
      <c r="C56" s="41">
        <f aca="true" t="shared" si="12" ref="C56:J56">SUM(C57:C68)</f>
        <v>435408.04</v>
      </c>
      <c r="D56" s="41">
        <f t="shared" si="12"/>
        <v>1380274.35</v>
      </c>
      <c r="E56" s="41">
        <f t="shared" si="12"/>
        <v>1133463.02</v>
      </c>
      <c r="F56" s="41">
        <f t="shared" si="12"/>
        <v>1212696</v>
      </c>
      <c r="G56" s="41">
        <f t="shared" si="12"/>
        <v>715848.44</v>
      </c>
      <c r="H56" s="41">
        <f t="shared" si="12"/>
        <v>385614.59</v>
      </c>
      <c r="I56" s="41">
        <f>SUM(I57:I71)</f>
        <v>504151.84</v>
      </c>
      <c r="J56" s="41">
        <f t="shared" si="12"/>
        <v>625594.45</v>
      </c>
      <c r="K56" s="41">
        <f>SUM(K57:K70)</f>
        <v>769413.74</v>
      </c>
      <c r="L56" s="46">
        <f>SUM(B56:K56)</f>
        <v>7770050.249999999</v>
      </c>
      <c r="M56" s="40"/>
    </row>
    <row r="57" spans="1:13" ht="18.75" customHeight="1">
      <c r="A57" s="47" t="s">
        <v>50</v>
      </c>
      <c r="B57" s="48">
        <v>607585.78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607585.78</v>
      </c>
      <c r="M57" s="40"/>
    </row>
    <row r="58" spans="1:12" ht="18.75" customHeight="1">
      <c r="A58" s="47" t="s">
        <v>60</v>
      </c>
      <c r="B58" s="17">
        <v>0</v>
      </c>
      <c r="C58" s="48">
        <v>380459.55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380459.55</v>
      </c>
    </row>
    <row r="59" spans="1:12" ht="18.75" customHeight="1">
      <c r="A59" s="47" t="s">
        <v>61</v>
      </c>
      <c r="B59" s="17">
        <v>0</v>
      </c>
      <c r="C59" s="48">
        <v>54948.49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54948.49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1380274.35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1380274.35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1133463.02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1133463.02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1212696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1212696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715848.44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715848.44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385614.59</v>
      </c>
      <c r="I64" s="17">
        <v>0</v>
      </c>
      <c r="J64" s="17">
        <v>0</v>
      </c>
      <c r="K64" s="17">
        <v>0</v>
      </c>
      <c r="L64" s="46">
        <f t="shared" si="13"/>
        <v>385614.59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625594.45</v>
      </c>
      <c r="K66" s="17">
        <v>0</v>
      </c>
      <c r="L66" s="46">
        <f t="shared" si="13"/>
        <v>625594.45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439796.89</v>
      </c>
      <c r="L67" s="46">
        <f t="shared" si="13"/>
        <v>439796.89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329616.85</v>
      </c>
      <c r="L68" s="46">
        <f t="shared" si="13"/>
        <v>329616.85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504151.84</v>
      </c>
      <c r="J71" s="52">
        <v>0</v>
      </c>
      <c r="K71" s="52">
        <v>0</v>
      </c>
      <c r="L71" s="51">
        <f>SUM(B71:K71)</f>
        <v>504151.84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2022-04-07T18:04:56Z</dcterms:modified>
  <cp:category/>
  <cp:version/>
  <cp:contentType/>
  <cp:contentStatus/>
</cp:coreProperties>
</file>