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<sst xmlns="http://schemas.openxmlformats.org/spreadsheetml/2006/main" count="76" uniqueCount="75">
  <si>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</si>
  <si>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</si>
  <si>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</si>
  <si>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</si>
  <si>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</si>
  <si>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</si>
  <si>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</si>
  <si>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</si>
  <si>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</si>
  <si>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</si>
  <si>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</si>
  <si>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</si>
  <si>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</si>
  <si>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</si>
  <si>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</si>
  <si>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</si>
  <si>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</si>
  <si>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</si>
  <si>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</si>
  <si>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</si>
  <si>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</si>
  <si>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</si>
  <si>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</si>
  <si>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</si>
  <si>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</si>
  <si>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</si>
  <si>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</si>
  <si>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</si>
  <si>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</si>
  <si>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</si>
  <si>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</si>
  <si>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</si>
  <si>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</si>
  <si>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</si>
  <si>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</si>
  <si>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</si>
  <si>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</si>
  <si>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</si>
  <si>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</si>
  <si>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</si>
  <si>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</si>
  <si>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</si>
  <si>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</si>
  <si>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</si>
  <si>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</si>
  <si>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</si>
  <si>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</si>
  <si>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</si>
  <si>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</si>
  <si>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</si>
  <si>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</si>
  <si>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</si>
  <si>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</si>
  <si>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</si>
  <si>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</si>
  <si>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</si>
  <si>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</si>
  <si>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</si>
  <si>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</si>
  <si>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</si>
  <si>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</si>
  <si>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</si>
  <si>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</si>
  <si>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</si>
  <si>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</si>
  <si>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</si>
  <si>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</si>
  <si>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20/06/22 - VENCIMENTO 27/06/22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</si>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</sst>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315205</v>
      </c>
      <c r="C7" s="47">
        <f t="shared" si="0"/>
        <v>261796</v>
      </c>
      <c r="D7" s="47">
        <f t="shared" si="0"/>
        <v>325051</v>
      </c>
      <c r="E7" s="47">
        <f t="shared" si="0"/>
        <v>176331</v>
      </c>
      <c r="F7" s="47">
        <f t="shared" si="0"/>
        <v>213081</v>
      </c>
      <c r="G7" s="47">
        <f t="shared" si="0"/>
        <v>215128</v>
      </c>
      <c r="H7" s="47">
        <f t="shared" si="0"/>
        <v>255838</v>
      </c>
      <c r="I7" s="47">
        <f t="shared" si="0"/>
        <v>354045</v>
      </c>
      <c r="J7" s="47">
        <f t="shared" si="0"/>
        <v>112435</v>
      </c>
      <c r="K7" s="47">
        <f t="shared" si="0"/>
        <v>2228910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18755</v>
      </c>
      <c r="C8" s="45">
        <f t="shared" si="1"/>
        <v>18760</v>
      </c>
      <c r="D8" s="45">
        <f t="shared" si="1"/>
        <v>19394</v>
      </c>
      <c r="E8" s="45">
        <f t="shared" si="1"/>
        <v>12286</v>
      </c>
      <c r="F8" s="45">
        <f t="shared" si="1"/>
        <v>12861</v>
      </c>
      <c r="G8" s="45">
        <f t="shared" si="1"/>
        <v>7036</v>
      </c>
      <c r="H8" s="45">
        <f t="shared" si="1"/>
        <v>6879</v>
      </c>
      <c r="I8" s="45">
        <f t="shared" si="1"/>
        <v>19496</v>
      </c>
      <c r="J8" s="45">
        <f t="shared" si="1"/>
        <v>3840</v>
      </c>
      <c r="K8" s="38">
        <f>SUM(B8:J8)</f>
        <v>119307</v>
      </c>
      <c r="L8"/>
      <c r="M8"/>
      <c r="N8"/>
    </row>
    <row r="9" spans="1:14" ht="16.5" customHeight="1">
      <c r="A9" s="22" t="s">
        <v>32</v>
      </c>
      <c r="B9" s="45">
        <v>18712</v>
      </c>
      <c r="C9" s="45">
        <v>18748</v>
      </c>
      <c r="D9" s="45">
        <v>19386</v>
      </c>
      <c r="E9" s="45">
        <v>12163</v>
      </c>
      <c r="F9" s="45">
        <v>12847</v>
      </c>
      <c r="G9" s="45">
        <v>7034</v>
      </c>
      <c r="H9" s="45">
        <v>6879</v>
      </c>
      <c r="I9" s="45">
        <v>19401</v>
      </c>
      <c r="J9" s="45">
        <v>3840</v>
      </c>
      <c r="K9" s="38">
        <f>SUM(B9:J9)</f>
        <v>119010</v>
      </c>
      <c r="L9"/>
      <c r="M9"/>
      <c r="N9"/>
    </row>
    <row r="10" spans="1:14" ht="16.5" customHeight="1">
      <c r="A10" s="22" t="s">
        <v>31</v>
      </c>
      <c r="B10" s="45">
        <v>43</v>
      </c>
      <c r="C10" s="45">
        <v>12</v>
      </c>
      <c r="D10" s="45">
        <v>8</v>
      </c>
      <c r="E10" s="45">
        <v>123</v>
      </c>
      <c r="F10" s="45">
        <v>14</v>
      </c>
      <c r="G10" s="45">
        <v>2</v>
      </c>
      <c r="H10" s="45">
        <v>0</v>
      </c>
      <c r="I10" s="45">
        <v>95</v>
      </c>
      <c r="J10" s="45">
        <v>0</v>
      </c>
      <c r="K10" s="38">
        <f>SUM(B10:J10)</f>
        <v>297</v>
      </c>
      <c r="L10"/>
      <c r="M10"/>
      <c r="N10"/>
    </row>
    <row r="11" spans="1:14" ht="16.5" customHeight="1">
      <c r="A11" s="44" t="s">
        <v>30</v>
      </c>
      <c r="B11" s="43">
        <v>296450</v>
      </c>
      <c r="C11" s="43">
        <v>243036</v>
      </c>
      <c r="D11" s="43">
        <v>305657</v>
      </c>
      <c r="E11" s="43">
        <v>164045</v>
      </c>
      <c r="F11" s="43">
        <v>200220</v>
      </c>
      <c r="G11" s="43">
        <v>208092</v>
      </c>
      <c r="H11" s="43">
        <v>248959</v>
      </c>
      <c r="I11" s="43">
        <v>334549</v>
      </c>
      <c r="J11" s="43">
        <v>108595</v>
      </c>
      <c r="K11" s="38">
        <f>SUM(B11:J11)</f>
        <v>2109603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4.2622</v>
      </c>
      <c r="C13" s="42">
        <v>4.6825</v>
      </c>
      <c r="D13" s="42">
        <v>5.1907</v>
      </c>
      <c r="E13" s="42">
        <v>4.5131</v>
      </c>
      <c r="F13" s="42">
        <v>4.776</v>
      </c>
      <c r="G13" s="42">
        <v>4.8243</v>
      </c>
      <c r="H13" s="42">
        <v>3.8412</v>
      </c>
      <c r="I13" s="42">
        <v>3.8802</v>
      </c>
      <c r="J13" s="42">
        <v>4.3905</v>
      </c>
      <c r="K13" s="31"/>
      <c r="L13"/>
      <c r="M13"/>
      <c r="N13"/>
    </row>
    <row r="14" spans="1:14" ht="16.5" customHeight="1">
      <c r="A14" s="16" t="s">
        <v>71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1.214765325050064</v>
      </c>
      <c r="C16" s="39">
        <v>1.263375382014072</v>
      </c>
      <c r="D16" s="39">
        <v>1.130756239878807</v>
      </c>
      <c r="E16" s="39">
        <v>1.468835886424744</v>
      </c>
      <c r="F16" s="39">
        <v>1.160019033636393</v>
      </c>
      <c r="G16" s="39">
        <v>1.245910093463882</v>
      </c>
      <c r="H16" s="39">
        <v>1.191897322745687</v>
      </c>
      <c r="I16" s="39">
        <v>1.179575091763929</v>
      </c>
      <c r="J16" s="39">
        <v>1.156372277246074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66</v>
      </c>
      <c r="B18" s="36">
        <f>SUM(B19:B27)</f>
        <v>1687769.43</v>
      </c>
      <c r="C18" s="36">
        <f aca="true" t="shared" si="2" ref="C18:J18">SUM(C19:C27)</f>
        <v>1607115.23</v>
      </c>
      <c r="D18" s="36">
        <f t="shared" si="2"/>
        <v>1973590.5799999998</v>
      </c>
      <c r="E18" s="36">
        <f t="shared" si="2"/>
        <v>1210719.8900000001</v>
      </c>
      <c r="F18" s="36">
        <f t="shared" si="2"/>
        <v>1223611.1100000003</v>
      </c>
      <c r="G18" s="36">
        <f t="shared" si="2"/>
        <v>1331272.08</v>
      </c>
      <c r="H18" s="36">
        <f t="shared" si="2"/>
        <v>1218776.0999999999</v>
      </c>
      <c r="I18" s="36">
        <f t="shared" si="2"/>
        <v>1700883.71</v>
      </c>
      <c r="J18" s="36">
        <f t="shared" si="2"/>
        <v>585911.9900000001</v>
      </c>
      <c r="K18" s="36">
        <f>SUM(B18:J18)</f>
        <v>12539650.12</v>
      </c>
      <c r="L18"/>
      <c r="M18"/>
      <c r="N18"/>
    </row>
    <row r="19" spans="1:14" ht="16.5" customHeight="1">
      <c r="A19" s="35" t="s">
        <v>27</v>
      </c>
      <c r="B19" s="61">
        <f>ROUND((B13+B14)*B7,2)</f>
        <v>1343466.75</v>
      </c>
      <c r="C19" s="61">
        <f aca="true" t="shared" si="3" ref="C19:J19">ROUND((C13+C14)*C7,2)</f>
        <v>1225859.77</v>
      </c>
      <c r="D19" s="61">
        <f t="shared" si="3"/>
        <v>1687242.23</v>
      </c>
      <c r="E19" s="61">
        <f t="shared" si="3"/>
        <v>795799.44</v>
      </c>
      <c r="F19" s="61">
        <f t="shared" si="3"/>
        <v>1017674.86</v>
      </c>
      <c r="G19" s="61">
        <f t="shared" si="3"/>
        <v>1037842.01</v>
      </c>
      <c r="H19" s="61">
        <f t="shared" si="3"/>
        <v>982724.93</v>
      </c>
      <c r="I19" s="61">
        <f t="shared" si="3"/>
        <v>1373765.41</v>
      </c>
      <c r="J19" s="61">
        <f t="shared" si="3"/>
        <v>493645.87</v>
      </c>
      <c r="K19" s="30">
        <f>SUM(B19:J19)</f>
        <v>9958021.269999998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288530.07</v>
      </c>
      <c r="C20" s="30">
        <f t="shared" si="4"/>
        <v>322861.29</v>
      </c>
      <c r="D20" s="30">
        <f t="shared" si="4"/>
        <v>220617.45</v>
      </c>
      <c r="E20" s="30">
        <f t="shared" si="4"/>
        <v>373099.34</v>
      </c>
      <c r="F20" s="30">
        <f t="shared" si="4"/>
        <v>162847.35</v>
      </c>
      <c r="G20" s="30">
        <f t="shared" si="4"/>
        <v>255215.83</v>
      </c>
      <c r="H20" s="30">
        <f t="shared" si="4"/>
        <v>188582.28</v>
      </c>
      <c r="I20" s="30">
        <f t="shared" si="4"/>
        <v>246694.05</v>
      </c>
      <c r="J20" s="30">
        <f t="shared" si="4"/>
        <v>77192.53</v>
      </c>
      <c r="K20" s="30">
        <f aca="true" t="shared" si="5" ref="K18:K26">SUM(B20:J20)</f>
        <v>2135640.1900000004</v>
      </c>
      <c r="L20"/>
      <c r="M20"/>
      <c r="N20"/>
    </row>
    <row r="21" spans="1:14" ht="16.5" customHeight="1">
      <c r="A21" s="18" t="s">
        <v>25</v>
      </c>
      <c r="B21" s="30">
        <v>51378.13</v>
      </c>
      <c r="C21" s="30">
        <v>52390.52</v>
      </c>
      <c r="D21" s="30">
        <v>57432.69</v>
      </c>
      <c r="E21" s="30">
        <v>36487.8</v>
      </c>
      <c r="F21" s="30">
        <v>39479.83</v>
      </c>
      <c r="G21" s="30">
        <v>34431.49</v>
      </c>
      <c r="H21" s="30">
        <v>41986.27</v>
      </c>
      <c r="I21" s="30">
        <v>74183.21</v>
      </c>
      <c r="J21" s="30">
        <v>18872.4</v>
      </c>
      <c r="K21" s="30">
        <f t="shared" si="5"/>
        <v>406642.3400000001</v>
      </c>
      <c r="L21"/>
      <c r="M21"/>
      <c r="N21"/>
    </row>
    <row r="22" spans="1:14" ht="16.5" customHeight="1">
      <c r="A22" s="18" t="s">
        <v>24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-6491.19</v>
      </c>
      <c r="K23" s="30">
        <f t="shared" si="5"/>
        <v>-6491.19</v>
      </c>
      <c r="L23"/>
      <c r="M23"/>
      <c r="N23"/>
    </row>
    <row r="24" spans="1:14" ht="16.5" customHeight="1">
      <c r="A24" s="62" t="s">
        <v>72</v>
      </c>
      <c r="B24" s="30">
        <v>1370.25</v>
      </c>
      <c r="C24" s="30">
        <v>1302.95</v>
      </c>
      <c r="D24" s="30">
        <v>1601.77</v>
      </c>
      <c r="E24" s="30">
        <v>982.6</v>
      </c>
      <c r="F24" s="30">
        <v>993.37</v>
      </c>
      <c r="G24" s="30">
        <v>1079.51</v>
      </c>
      <c r="H24" s="30">
        <v>987.98</v>
      </c>
      <c r="I24" s="30">
        <v>1378.33</v>
      </c>
      <c r="J24" s="30">
        <v>476.49</v>
      </c>
      <c r="K24" s="30">
        <f t="shared" si="5"/>
        <v>10173.25</v>
      </c>
      <c r="L24"/>
      <c r="M24"/>
      <c r="N24"/>
    </row>
    <row r="25" spans="1:14" ht="16.5" customHeight="1">
      <c r="A25" s="62" t="s">
        <v>73</v>
      </c>
      <c r="B25" s="30">
        <v>885.74</v>
      </c>
      <c r="C25" s="30">
        <v>826.69</v>
      </c>
      <c r="D25" s="30">
        <v>980.66</v>
      </c>
      <c r="E25" s="30">
        <v>570.37</v>
      </c>
      <c r="F25" s="30">
        <v>594.77</v>
      </c>
      <c r="G25" s="30">
        <v>677.91</v>
      </c>
      <c r="H25" s="30">
        <v>684.75</v>
      </c>
      <c r="I25" s="30">
        <v>984.3</v>
      </c>
      <c r="J25" s="30">
        <v>311.89</v>
      </c>
      <c r="K25" s="30">
        <f t="shared" si="5"/>
        <v>6517.080000000001</v>
      </c>
      <c r="L25"/>
      <c r="M25"/>
      <c r="N25"/>
    </row>
    <row r="26" spans="1:14" ht="16.5" customHeight="1">
      <c r="A26" s="62" t="s">
        <v>74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-140608.1</v>
      </c>
      <c r="C29" s="30">
        <f t="shared" si="6"/>
        <v>-96741.99</v>
      </c>
      <c r="D29" s="30">
        <f t="shared" si="6"/>
        <v>-134012.48</v>
      </c>
      <c r="E29" s="30">
        <f t="shared" si="6"/>
        <v>-110308.01999999999</v>
      </c>
      <c r="F29" s="30">
        <f t="shared" si="6"/>
        <v>-62050.54</v>
      </c>
      <c r="G29" s="30">
        <f t="shared" si="6"/>
        <v>-99162.3</v>
      </c>
      <c r="H29" s="30">
        <f t="shared" si="6"/>
        <v>-48065.25</v>
      </c>
      <c r="I29" s="30">
        <f t="shared" si="6"/>
        <v>-112229.66</v>
      </c>
      <c r="J29" s="30">
        <f t="shared" si="6"/>
        <v>-32164.730000000003</v>
      </c>
      <c r="K29" s="30">
        <f aca="true" t="shared" si="7" ref="K29:K37">SUM(B29:J29)</f>
        <v>-835343.0700000002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-132988.63</v>
      </c>
      <c r="C30" s="30">
        <f t="shared" si="8"/>
        <v>-89496.75</v>
      </c>
      <c r="D30" s="30">
        <f t="shared" si="8"/>
        <v>-101977.09999999999</v>
      </c>
      <c r="E30" s="30">
        <f t="shared" si="8"/>
        <v>-104844.15</v>
      </c>
      <c r="F30" s="30">
        <f t="shared" si="8"/>
        <v>-56526.8</v>
      </c>
      <c r="G30" s="30">
        <f t="shared" si="8"/>
        <v>-93159.53</v>
      </c>
      <c r="H30" s="30">
        <f t="shared" si="8"/>
        <v>-42571.44</v>
      </c>
      <c r="I30" s="30">
        <f t="shared" si="8"/>
        <v>-104565.28</v>
      </c>
      <c r="J30" s="30">
        <f t="shared" si="8"/>
        <v>-22819.54</v>
      </c>
      <c r="K30" s="30">
        <f t="shared" si="7"/>
        <v>-748949.22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-82332.8</v>
      </c>
      <c r="C31" s="30">
        <f aca="true" t="shared" si="9" ref="C31:J31">-ROUND((C9)*$E$3,2)</f>
        <v>-82491.2</v>
      </c>
      <c r="D31" s="30">
        <f t="shared" si="9"/>
        <v>-85298.4</v>
      </c>
      <c r="E31" s="30">
        <f t="shared" si="9"/>
        <v>-53517.2</v>
      </c>
      <c r="F31" s="30">
        <f t="shared" si="9"/>
        <v>-56526.8</v>
      </c>
      <c r="G31" s="30">
        <f t="shared" si="9"/>
        <v>-30949.6</v>
      </c>
      <c r="H31" s="30">
        <f t="shared" si="9"/>
        <v>-30267.6</v>
      </c>
      <c r="I31" s="30">
        <f t="shared" si="9"/>
        <v>-85364.4</v>
      </c>
      <c r="J31" s="30">
        <f t="shared" si="9"/>
        <v>-16896</v>
      </c>
      <c r="K31" s="30">
        <f t="shared" si="7"/>
        <v>-523643.9999999999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-50655.83</v>
      </c>
      <c r="C34" s="30">
        <v>-7005.55</v>
      </c>
      <c r="D34" s="30">
        <v>-16678.7</v>
      </c>
      <c r="E34" s="30">
        <v>-51326.95</v>
      </c>
      <c r="F34" s="26">
        <v>0</v>
      </c>
      <c r="G34" s="30">
        <v>-62209.93</v>
      </c>
      <c r="H34" s="30">
        <v>-12303.84</v>
      </c>
      <c r="I34" s="30">
        <v>-19200.88</v>
      </c>
      <c r="J34" s="30">
        <v>-5923.54</v>
      </c>
      <c r="K34" s="30">
        <f t="shared" si="7"/>
        <v>-225305.22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-7619.47</v>
      </c>
      <c r="C35" s="27">
        <f t="shared" si="10"/>
        <v>-7245.24</v>
      </c>
      <c r="D35" s="27">
        <f t="shared" si="10"/>
        <v>-32035.380000000026</v>
      </c>
      <c r="E35" s="27">
        <f t="shared" si="10"/>
        <v>-5463.87</v>
      </c>
      <c r="F35" s="27">
        <f t="shared" si="10"/>
        <v>-5523.74</v>
      </c>
      <c r="G35" s="27">
        <f t="shared" si="10"/>
        <v>-6002.77</v>
      </c>
      <c r="H35" s="27">
        <f t="shared" si="10"/>
        <v>-5493.81</v>
      </c>
      <c r="I35" s="27">
        <f t="shared" si="10"/>
        <v>-7664.38</v>
      </c>
      <c r="J35" s="27">
        <f t="shared" si="10"/>
        <v>-9345.19</v>
      </c>
      <c r="K35" s="30">
        <f t="shared" si="7"/>
        <v>-86393.85000000003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68</v>
      </c>
      <c r="B43" s="17">
        <v>0</v>
      </c>
      <c r="C43" s="17">
        <v>0</v>
      </c>
      <c r="D43" s="17">
        <v>1350000</v>
      </c>
      <c r="E43" s="17">
        <v>765000</v>
      </c>
      <c r="F43" s="17">
        <v>0</v>
      </c>
      <c r="G43" s="17">
        <v>0</v>
      </c>
      <c r="H43" s="17">
        <v>891000</v>
      </c>
      <c r="I43" s="17">
        <v>0</v>
      </c>
      <c r="J43" s="17">
        <v>0</v>
      </c>
      <c r="K43" s="17">
        <f>SUM(B43:J43)</f>
        <v>3006000</v>
      </c>
      <c r="L43" s="24"/>
      <c r="M43"/>
      <c r="N43"/>
    </row>
    <row r="44" spans="1:14" s="23" customFormat="1" ht="16.5" customHeight="1">
      <c r="A44" s="25" t="s">
        <v>69</v>
      </c>
      <c r="B44" s="17">
        <v>0</v>
      </c>
      <c r="C44" s="17">
        <v>0</v>
      </c>
      <c r="D44" s="17">
        <v>-1350000</v>
      </c>
      <c r="E44" s="17">
        <v>-765000</v>
      </c>
      <c r="F44" s="17">
        <v>0</v>
      </c>
      <c r="G44" s="17">
        <v>0</v>
      </c>
      <c r="H44" s="17">
        <v>-891000</v>
      </c>
      <c r="I44" s="17">
        <v>0</v>
      </c>
      <c r="J44" s="17">
        <v>0</v>
      </c>
      <c r="K44" s="17">
        <f>SUM(B44:J44)</f>
        <v>-3006000</v>
      </c>
      <c r="L44" s="24"/>
      <c r="M44"/>
      <c r="N44"/>
    </row>
    <row r="45" spans="1:14" s="23" customFormat="1" ht="16.5" customHeight="1">
      <c r="A45" s="25" t="s">
        <v>70</v>
      </c>
      <c r="B45" s="17">
        <v>-7619.47</v>
      </c>
      <c r="C45" s="17">
        <v>-7245.24</v>
      </c>
      <c r="D45" s="17">
        <v>-8906.85</v>
      </c>
      <c r="E45" s="17">
        <v>-5463.87</v>
      </c>
      <c r="F45" s="17">
        <v>-5523.74</v>
      </c>
      <c r="G45" s="17">
        <v>-6002.77</v>
      </c>
      <c r="H45" s="17">
        <v>-5493.81</v>
      </c>
      <c r="I45" s="17">
        <v>-7664.38</v>
      </c>
      <c r="J45" s="17">
        <v>-2649.6</v>
      </c>
      <c r="K45" s="17">
        <f>SUM(B45:J45)</f>
        <v>-56569.729999999996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1547161.3299999998</v>
      </c>
      <c r="C49" s="27">
        <f>IF(C18+C29+C50&lt;0,0,C18+C29+C50)</f>
        <v>1510373.24</v>
      </c>
      <c r="D49" s="27">
        <f>IF(D18+D29+D50&lt;0,0,D18+D29+D50)</f>
        <v>1839578.0999999999</v>
      </c>
      <c r="E49" s="27">
        <f>IF(E18+E29+E50&lt;0,0,E18+E29+E50)</f>
        <v>1100411.87</v>
      </c>
      <c r="F49" s="27">
        <f>IF(F18+F29+F50&lt;0,0,F18+F29+F50)</f>
        <v>1161560.5700000003</v>
      </c>
      <c r="G49" s="27">
        <f>IF(G18+G29+G50&lt;0,0,G18+G29+G50)</f>
        <v>1232109.78</v>
      </c>
      <c r="H49" s="27">
        <f>IF(H18+H29+H50&lt;0,0,H18+H29+H50)</f>
        <v>1170710.8499999999</v>
      </c>
      <c r="I49" s="27">
        <f>IF(I18+I29+I50&lt;0,0,I18+I29+I50)</f>
        <v>1588654.05</v>
      </c>
      <c r="J49" s="27">
        <f>IF(J18+J29+J50&lt;0,0,J18+J29+J50)</f>
        <v>553747.2600000001</v>
      </c>
      <c r="K49" s="20">
        <f>SUM(B49:J49)</f>
        <v>11704307.05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1547161.33</v>
      </c>
      <c r="C55" s="10">
        <f t="shared" si="11"/>
        <v>1510373.24</v>
      </c>
      <c r="D55" s="10">
        <f t="shared" si="11"/>
        <v>1839578.11</v>
      </c>
      <c r="E55" s="10">
        <f t="shared" si="11"/>
        <v>1100411.86</v>
      </c>
      <c r="F55" s="10">
        <f t="shared" si="11"/>
        <v>1161560.56</v>
      </c>
      <c r="G55" s="10">
        <f t="shared" si="11"/>
        <v>1232109.78</v>
      </c>
      <c r="H55" s="10">
        <f t="shared" si="11"/>
        <v>1170710.84</v>
      </c>
      <c r="I55" s="10">
        <f>SUM(I56:I68)</f>
        <v>1588654.04</v>
      </c>
      <c r="J55" s="10">
        <f t="shared" si="11"/>
        <v>553747.26</v>
      </c>
      <c r="K55" s="5">
        <f>SUM(K56:K68)</f>
        <v>11704307.02</v>
      </c>
      <c r="L55" s="9"/>
    </row>
    <row r="56" spans="1:11" ht="16.5" customHeight="1">
      <c r="A56" s="7" t="s">
        <v>57</v>
      </c>
      <c r="B56" s="8">
        <v>1352373.72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1352373.72</v>
      </c>
    </row>
    <row r="57" spans="1:11" ht="16.5" customHeight="1">
      <c r="A57" s="7" t="s">
        <v>58</v>
      </c>
      <c r="B57" s="8">
        <v>194787.61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194787.61</v>
      </c>
    </row>
    <row r="58" spans="1:11" ht="16.5" customHeight="1">
      <c r="A58" s="7" t="s">
        <v>4</v>
      </c>
      <c r="B58" s="6">
        <v>0</v>
      </c>
      <c r="C58" s="8">
        <v>1510373.24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1510373.24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1839578.11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1839578.11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1100411.86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1100411.86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1161560.56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1161560.56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1232109.78</v>
      </c>
      <c r="H62" s="6">
        <v>0</v>
      </c>
      <c r="I62" s="6">
        <v>0</v>
      </c>
      <c r="J62" s="6">
        <v>0</v>
      </c>
      <c r="K62" s="5">
        <f t="shared" si="12"/>
        <v>1232109.78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1170710.84</v>
      </c>
      <c r="I63" s="6">
        <v>0</v>
      </c>
      <c r="J63" s="6">
        <v>0</v>
      </c>
      <c r="K63" s="5">
        <f t="shared" si="12"/>
        <v>1170710.84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584148.09</v>
      </c>
      <c r="J65" s="6">
        <v>0</v>
      </c>
      <c r="K65" s="5">
        <f t="shared" si="12"/>
        <v>584148.09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1004505.95</v>
      </c>
      <c r="J66" s="6">
        <v>0</v>
      </c>
      <c r="K66" s="5">
        <f t="shared" si="12"/>
        <v>1004505.95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553747.26</v>
      </c>
      <c r="K67" s="5">
        <f t="shared" si="12"/>
        <v>553747.26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2022-06-25T18:55:35Z</dcterms:modified>
  <cp:category/>
  <cp:version/>
  <cp:contentType/>
  <cp:contentStatus/>
</cp:coreProperties>
</file>