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<sst xmlns="http://schemas.openxmlformats.org/spreadsheetml/2006/main" count="82" uniqueCount="81">
  <si>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</si>
  <si>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</si>
  <si>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</si>
  <si>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</si>
  <si>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</si>
  <si>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</si>
  <si>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</si>
  <si>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</si>
  <si>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</si>
  <si>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</si>
  <si>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</si>
  <si>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</si>
  <si>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</si>
  <si>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</si>
  <si>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</si>
  <si>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</si>
  <si>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</si>
  <si>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</si>
  <si>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</si>
  <si>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</si>
  <si>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</si>
  <si>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</si>
  <si>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</si>
  <si>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</si>
  <si>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</si>
  <si>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</si>
  <si>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</si>
  <si>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</si>
  <si>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</si>
  <si>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</si>
  <si>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</si>
  <si>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</si>
  <si>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</si>
  <si>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</si>
  <si>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</si>
  <si>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</si>
  <si>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</si>
  <si>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</si>
  <si>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</si>
  <si>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</si>
  <si>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</si>
  <si>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</si>
  <si>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</si>
  <si>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</si>
  <si>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</si>
  <si>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</si>
  <si>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</si>
  <si>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</si>
  <si>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</si>
  <si>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</si>
  <si>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</si>
  <si>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</si>
  <si>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</si>
  <si>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</si>
  <si>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</si>
  <si>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</si>
  <si>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</si>
  <si>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</si>
  <si>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</si>
  <si>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</si>
  <si>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</si>
  <si>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</si>
  <si>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</si>
  <si>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</si>
  <si>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</si>
  <si>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</si>
  <si>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</si>
  <si>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</si>
  <si>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</si>
  <si>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</si>
  <si>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</si>
  <si>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</si>
  <si>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03/06/22 - VENCIMENTO 10/06/22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</si>
  <si>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</si>
  <si>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</si>
  <si>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</si>
  <si>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</si>
  <si>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</si>
  <si>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</si>
  <si>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</si>
  <si>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de abril e maio.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</si>
</sst>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88929</v>
      </c>
      <c r="C7" s="10">
        <f>C8+C11</f>
        <v>105229</v>
      </c>
      <c r="D7" s="10">
        <f aca="true" t="shared" si="0" ref="D7:K7">D8+D11</f>
        <v>309743</v>
      </c>
      <c r="E7" s="10">
        <f t="shared" si="0"/>
        <v>248612</v>
      </c>
      <c r="F7" s="10">
        <f t="shared" si="0"/>
        <v>266693</v>
      </c>
      <c r="G7" s="10">
        <f t="shared" si="0"/>
        <v>143690</v>
      </c>
      <c r="H7" s="10">
        <f t="shared" si="0"/>
        <v>75606</v>
      </c>
      <c r="I7" s="10">
        <f t="shared" si="0"/>
        <v>117153</v>
      </c>
      <c r="J7" s="10">
        <f t="shared" si="0"/>
        <v>117977</v>
      </c>
      <c r="K7" s="10">
        <f t="shared" si="0"/>
        <v>212444</v>
      </c>
      <c r="L7" s="10">
        <f>SUM(B7:K7)</f>
        <v>1686076</v>
      </c>
      <c r="M7" s="11"/>
    </row>
    <row r="8" spans="1:13" ht="17.25" customHeight="1">
      <c r="A8" s="12" t="s">
        <v>18</v>
      </c>
      <c r="B8" s="13">
        <f>B9+B10</f>
        <v>6169</v>
      </c>
      <c r="C8" s="13">
        <f aca="true" t="shared" si="1" ref="C8:K8">C9+C10</f>
        <v>6802</v>
      </c>
      <c r="D8" s="13">
        <f t="shared" si="1"/>
        <v>20187</v>
      </c>
      <c r="E8" s="13">
        <f t="shared" si="1"/>
        <v>14102</v>
      </c>
      <c r="F8" s="13">
        <f t="shared" si="1"/>
        <v>14377</v>
      </c>
      <c r="G8" s="13">
        <f t="shared" si="1"/>
        <v>10348</v>
      </c>
      <c r="H8" s="13">
        <f t="shared" si="1"/>
        <v>4674</v>
      </c>
      <c r="I8" s="13">
        <f t="shared" si="1"/>
        <v>5665</v>
      </c>
      <c r="J8" s="13">
        <f t="shared" si="1"/>
        <v>7673</v>
      </c>
      <c r="K8" s="13">
        <f t="shared" si="1"/>
        <v>12448</v>
      </c>
      <c r="L8" s="13">
        <f>SUM(B8:K8)</f>
        <v>102445</v>
      </c>
      <c r="M8"/>
    </row>
    <row r="9" spans="1:13" ht="17.25" customHeight="1">
      <c r="A9" s="14" t="s">
        <v>19</v>
      </c>
      <c r="B9" s="15">
        <v>6168</v>
      </c>
      <c r="C9" s="15">
        <v>6802</v>
      </c>
      <c r="D9" s="15">
        <v>20187</v>
      </c>
      <c r="E9" s="15">
        <v>14102</v>
      </c>
      <c r="F9" s="15">
        <v>14377</v>
      </c>
      <c r="G9" s="15">
        <v>10348</v>
      </c>
      <c r="H9" s="15">
        <v>4644</v>
      </c>
      <c r="I9" s="15">
        <v>5665</v>
      </c>
      <c r="J9" s="15">
        <v>7673</v>
      </c>
      <c r="K9" s="15">
        <v>12448</v>
      </c>
      <c r="L9" s="13">
        <f>SUM(B9:K9)</f>
        <v>102414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>SUM(B10:K10)</f>
        <v>31</v>
      </c>
      <c r="M10"/>
    </row>
    <row r="11" spans="1:13" ht="17.25" customHeight="1">
      <c r="A11" s="12" t="s">
        <v>21</v>
      </c>
      <c r="B11" s="15">
        <v>82760</v>
      </c>
      <c r="C11" s="15">
        <v>98427</v>
      </c>
      <c r="D11" s="15">
        <v>289556</v>
      </c>
      <c r="E11" s="15">
        <v>234510</v>
      </c>
      <c r="F11" s="15">
        <v>252316</v>
      </c>
      <c r="G11" s="15">
        <v>133342</v>
      </c>
      <c r="H11" s="15">
        <v>70932</v>
      </c>
      <c r="I11" s="15">
        <v>111488</v>
      </c>
      <c r="J11" s="15">
        <v>110304</v>
      </c>
      <c r="K11" s="15">
        <v>199996</v>
      </c>
      <c r="L11" s="13">
        <f>SUM(B11:K11)</f>
        <v>1583631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1.266873423440491</v>
      </c>
      <c r="C16" s="22">
        <v>1.223059642545009</v>
      </c>
      <c r="D16" s="22">
        <v>1.095004584999128</v>
      </c>
      <c r="E16" s="22">
        <v>1.111585318064412</v>
      </c>
      <c r="F16" s="22">
        <v>1.228544683190744</v>
      </c>
      <c r="G16" s="22">
        <v>1.241987776059396</v>
      </c>
      <c r="H16" s="22">
        <v>1.163994933163819</v>
      </c>
      <c r="I16" s="22">
        <v>1.203136071312314</v>
      </c>
      <c r="J16" s="22">
        <v>1.350594294522811</v>
      </c>
      <c r="K16" s="22">
        <v>1.153353697492302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SUM(B19:B27)</f>
        <v>783065.93</v>
      </c>
      <c r="C18" s="25">
        <f aca="true" t="shared" si="2" ref="C18:K18">SUM(C19:C27)</f>
        <v>515364.26000000007</v>
      </c>
      <c r="D18" s="25">
        <f t="shared" si="2"/>
        <v>1631272.33</v>
      </c>
      <c r="E18" s="25">
        <f t="shared" si="2"/>
        <v>1337050.7</v>
      </c>
      <c r="F18" s="25">
        <f t="shared" si="2"/>
        <v>1418197.67</v>
      </c>
      <c r="G18" s="25">
        <f t="shared" si="2"/>
        <v>850456.0099999999</v>
      </c>
      <c r="H18" s="25">
        <f t="shared" si="2"/>
        <v>463869.06</v>
      </c>
      <c r="I18" s="25">
        <f t="shared" si="2"/>
        <v>602926.37</v>
      </c>
      <c r="J18" s="25">
        <f t="shared" si="2"/>
        <v>738501.3000000002</v>
      </c>
      <c r="K18" s="25">
        <f t="shared" si="2"/>
        <v>926611.2499999999</v>
      </c>
      <c r="L18" s="25">
        <f>SUM(B18:K18)</f>
        <v>9267314.879999999</v>
      </c>
      <c r="M18"/>
    </row>
    <row r="19" spans="1:13" ht="17.25" customHeight="1">
      <c r="A19" s="26" t="s">
        <v>24</v>
      </c>
      <c r="B19" s="60">
        <f>ROUND((B13+B14)*B7,2)</f>
        <v>613396.67</v>
      </c>
      <c r="C19" s="60">
        <f aca="true" t="shared" si="3" ref="C19:K19">ROUND((C13+C14)*C7,2)</f>
        <v>409803.82</v>
      </c>
      <c r="D19" s="60">
        <f t="shared" si="3"/>
        <v>1435689.78</v>
      </c>
      <c r="E19" s="60">
        <f t="shared" si="3"/>
        <v>1167258.2</v>
      </c>
      <c r="F19" s="60">
        <f t="shared" si="3"/>
        <v>1106349.24</v>
      </c>
      <c r="G19" s="60">
        <f t="shared" si="3"/>
        <v>655427.57</v>
      </c>
      <c r="H19" s="60">
        <f t="shared" si="3"/>
        <v>379889.91</v>
      </c>
      <c r="I19" s="60">
        <f t="shared" si="3"/>
        <v>488047.68</v>
      </c>
      <c r="J19" s="60">
        <f t="shared" si="3"/>
        <v>529315.61</v>
      </c>
      <c r="K19" s="60">
        <f t="shared" si="3"/>
        <v>778352.33</v>
      </c>
      <c r="L19" s="33">
        <f>SUM(B19:K19)</f>
        <v>7563530.8100000005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163699.27</v>
      </c>
      <c r="C20" s="33">
        <f t="shared" si="4"/>
        <v>91410.69</v>
      </c>
      <c r="D20" s="33">
        <f t="shared" si="4"/>
        <v>136397.11</v>
      </c>
      <c r="E20" s="33">
        <f t="shared" si="4"/>
        <v>130248.88</v>
      </c>
      <c r="F20" s="33">
        <f t="shared" si="4"/>
        <v>252850.24</v>
      </c>
      <c r="G20" s="33">
        <f t="shared" si="4"/>
        <v>158605.46</v>
      </c>
      <c r="H20" s="33">
        <f t="shared" si="4"/>
        <v>62300.02</v>
      </c>
      <c r="I20" s="33">
        <f t="shared" si="4"/>
        <v>99140.09</v>
      </c>
      <c r="J20" s="33">
        <f t="shared" si="4"/>
        <v>185575.03</v>
      </c>
      <c r="K20" s="33">
        <f t="shared" si="4"/>
        <v>119363.21</v>
      </c>
      <c r="L20" s="33">
        <f aca="true" t="shared" si="5" ref="L19:L26">SUM(B20:K20)</f>
        <v>1399590</v>
      </c>
      <c r="M20"/>
    </row>
    <row r="21" spans="1:13" ht="17.25" customHeight="1">
      <c r="A21" s="27" t="s">
        <v>26</v>
      </c>
      <c r="B21" s="33">
        <v>3075.06</v>
      </c>
      <c r="C21" s="33">
        <v>11590.59</v>
      </c>
      <c r="D21" s="33">
        <v>53110.69</v>
      </c>
      <c r="E21" s="33">
        <v>33985.92</v>
      </c>
      <c r="F21" s="33">
        <v>55081.71</v>
      </c>
      <c r="G21" s="33">
        <v>35196.11</v>
      </c>
      <c r="H21" s="33">
        <v>19204.18</v>
      </c>
      <c r="I21" s="33">
        <v>13049.15</v>
      </c>
      <c r="J21" s="33">
        <v>18941.31</v>
      </c>
      <c r="K21" s="33">
        <v>23899.6</v>
      </c>
      <c r="L21" s="33">
        <f t="shared" si="5"/>
        <v>267134.32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638.02</v>
      </c>
      <c r="C24" s="33">
        <v>419.96</v>
      </c>
      <c r="D24" s="33">
        <v>1332.57</v>
      </c>
      <c r="E24" s="33">
        <v>1090.28</v>
      </c>
      <c r="F24" s="33">
        <v>1157.58</v>
      </c>
      <c r="G24" s="33">
        <v>694.55</v>
      </c>
      <c r="H24" s="33">
        <v>379.58</v>
      </c>
      <c r="I24" s="33">
        <v>492.65</v>
      </c>
      <c r="J24" s="33">
        <v>603.02</v>
      </c>
      <c r="K24" s="33">
        <v>756.47</v>
      </c>
      <c r="L24" s="33">
        <f t="shared" si="5"/>
        <v>7564.679999999999</v>
      </c>
      <c r="M24"/>
    </row>
    <row r="25" spans="1:13" ht="17.25" customHeight="1">
      <c r="A25" s="27" t="s">
        <v>76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77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-1016570.98</v>
      </c>
      <c r="C29" s="33">
        <f t="shared" si="6"/>
        <v>-34363.49</v>
      </c>
      <c r="D29" s="33">
        <f t="shared" si="6"/>
        <v>-96232.7</v>
      </c>
      <c r="E29" s="33">
        <f t="shared" si="6"/>
        <v>-73814.05999999998</v>
      </c>
      <c r="F29" s="33">
        <f t="shared" si="6"/>
        <v>-69695.68000000001</v>
      </c>
      <c r="G29" s="33">
        <f t="shared" si="6"/>
        <v>-49393.329999999994</v>
      </c>
      <c r="H29" s="33">
        <f t="shared" si="6"/>
        <v>-34816.16</v>
      </c>
      <c r="I29" s="33">
        <f t="shared" si="6"/>
        <v>-40135.93</v>
      </c>
      <c r="J29" s="33">
        <f t="shared" si="6"/>
        <v>-37114.369999999995</v>
      </c>
      <c r="K29" s="33">
        <f t="shared" si="6"/>
        <v>-58977.63</v>
      </c>
      <c r="L29" s="33">
        <f aca="true" t="shared" si="7" ref="L29:L36">SUM(B29:K29)</f>
        <v>-1511114.3299999996</v>
      </c>
      <c r="M29"/>
    </row>
    <row r="30" spans="1:13" ht="18.75" customHeight="1">
      <c r="A30" s="27" t="s">
        <v>30</v>
      </c>
      <c r="B30" s="33">
        <f>B31+B32+B33+B34</f>
        <v>-27139.2</v>
      </c>
      <c r="C30" s="33">
        <f aca="true" t="shared" si="8" ref="C30:K30">C31+C32+C33+C34</f>
        <v>-29928.8</v>
      </c>
      <c r="D30" s="33">
        <f t="shared" si="8"/>
        <v>-88822.8</v>
      </c>
      <c r="E30" s="33">
        <f t="shared" si="8"/>
        <v>-62048.8</v>
      </c>
      <c r="F30" s="33">
        <f t="shared" si="8"/>
        <v>-63258.8</v>
      </c>
      <c r="G30" s="33">
        <f t="shared" si="8"/>
        <v>-45531.2</v>
      </c>
      <c r="H30" s="33">
        <f t="shared" si="8"/>
        <v>-20433.6</v>
      </c>
      <c r="I30" s="33">
        <f t="shared" si="8"/>
        <v>-37396.51</v>
      </c>
      <c r="J30" s="33">
        <f t="shared" si="8"/>
        <v>-33761.2</v>
      </c>
      <c r="K30" s="33">
        <f t="shared" si="8"/>
        <v>-54771.2</v>
      </c>
      <c r="L30" s="33">
        <f t="shared" si="7"/>
        <v>-463092.11</v>
      </c>
      <c r="M30"/>
    </row>
    <row r="31" spans="1:13" s="36" customFormat="1" ht="18.75" customHeight="1">
      <c r="A31" s="34" t="s">
        <v>54</v>
      </c>
      <c r="B31" s="33">
        <f>-ROUND((B9)*$E$3,2)</f>
        <v>-27139.2</v>
      </c>
      <c r="C31" s="33">
        <f aca="true" t="shared" si="9" ref="C31:K31">-ROUND((C9)*$E$3,2)</f>
        <v>-29928.8</v>
      </c>
      <c r="D31" s="33">
        <f t="shared" si="9"/>
        <v>-88822.8</v>
      </c>
      <c r="E31" s="33">
        <f t="shared" si="9"/>
        <v>-62048.8</v>
      </c>
      <c r="F31" s="33">
        <f t="shared" si="9"/>
        <v>-63258.8</v>
      </c>
      <c r="G31" s="33">
        <f t="shared" si="9"/>
        <v>-45531.2</v>
      </c>
      <c r="H31" s="33">
        <f t="shared" si="9"/>
        <v>-20433.6</v>
      </c>
      <c r="I31" s="33">
        <f t="shared" si="9"/>
        <v>-24926</v>
      </c>
      <c r="J31" s="33">
        <f t="shared" si="9"/>
        <v>-33761.2</v>
      </c>
      <c r="K31" s="33">
        <f t="shared" si="9"/>
        <v>-54771.2</v>
      </c>
      <c r="L31" s="33">
        <f t="shared" si="7"/>
        <v>-450621.6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-12470.51</v>
      </c>
      <c r="J34" s="17">
        <v>0</v>
      </c>
      <c r="K34" s="17">
        <v>0</v>
      </c>
      <c r="L34" s="33">
        <f t="shared" si="7"/>
        <v>-12470.51</v>
      </c>
      <c r="M34"/>
    </row>
    <row r="35" spans="1:13" s="36" customFormat="1" ht="18.75" customHeight="1">
      <c r="A35" s="27" t="s">
        <v>34</v>
      </c>
      <c r="B35" s="38">
        <f>SUM(B36:B47)</f>
        <v>-106603.36</v>
      </c>
      <c r="C35" s="38">
        <f aca="true" t="shared" si="10" ref="C35:K35">SUM(C36:C47)</f>
        <v>-4434.69</v>
      </c>
      <c r="D35" s="38">
        <f t="shared" si="10"/>
        <v>-7409.9</v>
      </c>
      <c r="E35" s="38">
        <f t="shared" si="10"/>
        <v>-11765.259999999986</v>
      </c>
      <c r="F35" s="38">
        <f t="shared" si="10"/>
        <v>-6436.88</v>
      </c>
      <c r="G35" s="38">
        <f t="shared" si="10"/>
        <v>-3862.13</v>
      </c>
      <c r="H35" s="38">
        <f t="shared" si="10"/>
        <v>-14382.560000000001</v>
      </c>
      <c r="I35" s="38">
        <f t="shared" si="10"/>
        <v>-2739.42</v>
      </c>
      <c r="J35" s="38">
        <f t="shared" si="10"/>
        <v>-3353.17</v>
      </c>
      <c r="K35" s="38">
        <f t="shared" si="10"/>
        <v>-4206.43</v>
      </c>
      <c r="L35" s="33">
        <f t="shared" si="7"/>
        <v>-165193.8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-2099.45</v>
      </c>
      <c r="D39" s="17">
        <v>0</v>
      </c>
      <c r="E39" s="17">
        <v>0</v>
      </c>
      <c r="F39" s="17">
        <v>0</v>
      </c>
      <c r="G39" s="17">
        <v>0</v>
      </c>
      <c r="H39" s="17">
        <v>-2471.11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-4570.5599999999995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33">
        <v>990000</v>
      </c>
      <c r="F44" s="17">
        <v>0</v>
      </c>
      <c r="G44" s="33">
        <v>585000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1575000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33">
        <v>-990000</v>
      </c>
      <c r="F45" s="17">
        <v>0</v>
      </c>
      <c r="G45" s="33">
        <v>-585000</v>
      </c>
      <c r="H45" s="17">
        <v>0</v>
      </c>
      <c r="I45" s="17">
        <v>0</v>
      </c>
      <c r="J45" s="17">
        <v>0</v>
      </c>
      <c r="K45" s="17">
        <v>0</v>
      </c>
      <c r="L45" s="33">
        <f>SUM(B45:K45)</f>
        <v>-1575000</v>
      </c>
    </row>
    <row r="46" spans="1:12" ht="18.75" customHeight="1">
      <c r="A46" s="37" t="s">
        <v>71</v>
      </c>
      <c r="B46" s="33">
        <v>-3547.77</v>
      </c>
      <c r="C46" s="33">
        <v>-2335.24</v>
      </c>
      <c r="D46" s="33">
        <v>-7409.9</v>
      </c>
      <c r="E46" s="33">
        <v>-6062.65</v>
      </c>
      <c r="F46" s="33">
        <v>-6436.88</v>
      </c>
      <c r="G46" s="33">
        <v>-3862.13</v>
      </c>
      <c r="H46" s="33">
        <v>-2110.7</v>
      </c>
      <c r="I46" s="33">
        <v>-2739.42</v>
      </c>
      <c r="J46" s="33">
        <v>-3353.17</v>
      </c>
      <c r="K46" s="33">
        <v>-4206.43</v>
      </c>
      <c r="L46" s="33">
        <f t="shared" si="11"/>
        <v>-42064.29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-882828.42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 t="shared" si="11"/>
        <v>-882828.42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0</v>
      </c>
      <c r="C50" s="41">
        <f>IF(C18+C29+C42+C51&lt;0,0,C18+C29+C51)</f>
        <v>481000.7700000001</v>
      </c>
      <c r="D50" s="41">
        <f>IF(D18+D29+D42+D51&lt;0,0,D18+D29+D51)</f>
        <v>1535039.6300000001</v>
      </c>
      <c r="E50" s="41">
        <f>IF(E18+E29+E42+E51&lt;0,0,E18+E29+E51)</f>
        <v>1263236.64</v>
      </c>
      <c r="F50" s="41">
        <f>IF(F18+F29+F42+F51&lt;0,0,F18+F29+F51)</f>
        <v>1348501.99</v>
      </c>
      <c r="G50" s="41">
        <f>IF(G18+G29+G42+G51&lt;0,0,G18+G29+G51)</f>
        <v>801062.6799999999</v>
      </c>
      <c r="H50" s="41">
        <f>IF(H18+H29+H42+H51&lt;0,0,H18+H29+H51)</f>
        <v>429052.9</v>
      </c>
      <c r="I50" s="41">
        <f>IF(I18+I29+I42+I51&lt;0,0,I18+I29+I51)</f>
        <v>562790.44</v>
      </c>
      <c r="J50" s="41">
        <f>IF(J18+J29+J42+J51&lt;0,0,J18+J29+J51)</f>
        <v>701386.9300000002</v>
      </c>
      <c r="K50" s="41">
        <f>IF(K18+K29+K42+K51&lt;0,0,K18+K29+K51)</f>
        <v>867633.6199999999</v>
      </c>
      <c r="L50" s="42">
        <f>SUM(B50:K50)</f>
        <v>7989705.600000001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-233505.04999999993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42">
        <f>SUM(B52:K52)</f>
        <v>-233505.04999999993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0</v>
      </c>
      <c r="C56" s="41">
        <f aca="true" t="shared" si="12" ref="C56:J56">SUM(C57:C68)</f>
        <v>481000.76999999996</v>
      </c>
      <c r="D56" s="41">
        <f t="shared" si="12"/>
        <v>1535039.63</v>
      </c>
      <c r="E56" s="41">
        <f t="shared" si="12"/>
        <v>1263236.64</v>
      </c>
      <c r="F56" s="41">
        <f t="shared" si="12"/>
        <v>1348501.99</v>
      </c>
      <c r="G56" s="41">
        <f t="shared" si="12"/>
        <v>801062.68</v>
      </c>
      <c r="H56" s="41">
        <f t="shared" si="12"/>
        <v>429052.9</v>
      </c>
      <c r="I56" s="41">
        <f>SUM(I57:I71)</f>
        <v>562790.44</v>
      </c>
      <c r="J56" s="41">
        <f t="shared" si="12"/>
        <v>701386.93</v>
      </c>
      <c r="K56" s="41">
        <f>SUM(K57:K70)</f>
        <v>867633.62</v>
      </c>
      <c r="L56" s="46">
        <f>SUM(B56:K56)</f>
        <v>7989705.600000001</v>
      </c>
      <c r="M56" s="40"/>
    </row>
    <row r="57" spans="1:13" ht="18.75" customHeight="1">
      <c r="A57" s="47" t="s">
        <v>47</v>
      </c>
      <c r="B57" s="48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0</v>
      </c>
      <c r="M57" s="40"/>
    </row>
    <row r="58" spans="1:12" ht="18.75" customHeight="1">
      <c r="A58" s="47" t="s">
        <v>57</v>
      </c>
      <c r="B58" s="17">
        <v>0</v>
      </c>
      <c r="C58" s="33">
        <v>420635.17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420635.17</v>
      </c>
    </row>
    <row r="59" spans="1:12" ht="18.75" customHeight="1">
      <c r="A59" s="47" t="s">
        <v>58</v>
      </c>
      <c r="B59" s="17">
        <v>0</v>
      </c>
      <c r="C59" s="33">
        <v>60365.6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60365.6</v>
      </c>
    </row>
    <row r="60" spans="1:12" ht="18.75" customHeight="1">
      <c r="A60" s="47" t="s">
        <v>48</v>
      </c>
      <c r="B60" s="17">
        <v>0</v>
      </c>
      <c r="C60" s="17">
        <v>0</v>
      </c>
      <c r="D60" s="33">
        <v>1535039.63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1535039.63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33">
        <v>1263236.64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1263236.64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33">
        <v>1348501.99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1348501.99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33">
        <v>801062.68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801062.68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33">
        <v>429052.9</v>
      </c>
      <c r="I64" s="17">
        <v>0</v>
      </c>
      <c r="J64" s="17">
        <v>0</v>
      </c>
      <c r="K64" s="17">
        <v>0</v>
      </c>
      <c r="L64" s="46">
        <f t="shared" si="13"/>
        <v>429052.9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701386.93</v>
      </c>
      <c r="K66" s="17">
        <v>0</v>
      </c>
      <c r="L66" s="46">
        <f t="shared" si="13"/>
        <v>701386.93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519105.19</v>
      </c>
      <c r="L67" s="46">
        <f t="shared" si="13"/>
        <v>519105.19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348528.43</v>
      </c>
      <c r="L68" s="46">
        <f t="shared" si="13"/>
        <v>348528.43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562790.44</v>
      </c>
      <c r="J71" s="52">
        <v>0</v>
      </c>
      <c r="K71" s="52">
        <v>0</v>
      </c>
      <c r="L71" s="51">
        <f>SUM(B71:K71)</f>
        <v>562790.44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2022-06-09T19:01:27Z</dcterms:modified>
  <cp:category/>
  <cp:version/>
  <cp:contentType/>
  <cp:contentStatus/>
</cp:coreProperties>
</file>