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<sst xmlns="http://schemas.openxmlformats.org/spreadsheetml/2006/main" count="90" uniqueCount="87">
  <si>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</si>
  <si>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</si>
  <si>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</si>
  <si>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</si>
  <si>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</si>
  <si>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</si>
  <si>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</si>
  <si>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</si>
  <si>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</si>
  <si>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</si>
  <si>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</si>
  <si>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</si>
  <si>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</si>
  <si>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</si>
  <si>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</si>
  <si>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</si>
  <si>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</si>
  <si>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</si>
  <si>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</si>
  <si>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</si>
  <si>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</si>
  <si>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</si>
  <si>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</si>
  <si>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</si>
  <si>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</si>
  <si>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</si>
  <si>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</si>
  <si>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</si>
  <si>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</si>
  <si>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</si>
  <si>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</si>
  <si>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</si>
  <si>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</si>
  <si>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</si>
  <si>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</si>
  <si>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</si>
  <si>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</si>
  <si>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</si>
  <si>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</si>
  <si>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</si>
  <si>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</si>
  <si>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</si>
  <si>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</si>
  <si>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</si>
  <si>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</si>
  <si>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</si>
  <si>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</si>
  <si>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</si>
  <si>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</si>
  <si>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</si>
  <si>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</si>
  <si>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</si>
  <si>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</si>
  <si>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</si>
  <si>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</si>
  <si>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</si>
  <si>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</si>
  <si>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</si>
  <si>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</si>
  <si>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</si>
  <si>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</si>
  <si>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</si>
  <si>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</si>
  <si>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</si>
  <si>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</si>
  <si>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</si>
  <si>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16/07/22 - VENCIMENTO 22/07/22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</si>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</sst>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251700</v>
      </c>
      <c r="C7" s="9">
        <f t="shared" si="0"/>
        <v>171946</v>
      </c>
      <c r="D7" s="9">
        <f t="shared" si="0"/>
        <v>187183</v>
      </c>
      <c r="E7" s="9">
        <f t="shared" si="0"/>
        <v>43008</v>
      </c>
      <c r="F7" s="9">
        <f t="shared" si="0"/>
        <v>143148</v>
      </c>
      <c r="G7" s="9">
        <f t="shared" si="0"/>
        <v>216898</v>
      </c>
      <c r="H7" s="9">
        <f t="shared" si="0"/>
        <v>26839</v>
      </c>
      <c r="I7" s="9">
        <f t="shared" si="0"/>
        <v>177394</v>
      </c>
      <c r="J7" s="9">
        <f t="shared" si="0"/>
        <v>147251</v>
      </c>
      <c r="K7" s="9">
        <f t="shared" si="0"/>
        <v>223343</v>
      </c>
      <c r="L7" s="9">
        <f t="shared" si="0"/>
        <v>179387</v>
      </c>
      <c r="M7" s="9">
        <f t="shared" si="0"/>
        <v>73435</v>
      </c>
      <c r="N7" s="9">
        <f t="shared" si="0"/>
        <v>45781</v>
      </c>
      <c r="O7" s="9">
        <f t="shared" si="0"/>
        <v>1887313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12101</v>
      </c>
      <c r="C8" s="11">
        <f t="shared" si="1"/>
        <v>12608</v>
      </c>
      <c r="D8" s="11">
        <f t="shared" si="1"/>
        <v>9440</v>
      </c>
      <c r="E8" s="11">
        <f t="shared" si="1"/>
        <v>1747</v>
      </c>
      <c r="F8" s="11">
        <f t="shared" si="1"/>
        <v>7021</v>
      </c>
      <c r="G8" s="11">
        <f t="shared" si="1"/>
        <v>9968</v>
      </c>
      <c r="H8" s="11">
        <f t="shared" si="1"/>
        <v>1788</v>
      </c>
      <c r="I8" s="11">
        <f t="shared" si="1"/>
        <v>12994</v>
      </c>
      <c r="J8" s="11">
        <f t="shared" si="1"/>
        <v>8594</v>
      </c>
      <c r="K8" s="11">
        <f t="shared" si="1"/>
        <v>7827</v>
      </c>
      <c r="L8" s="11">
        <f t="shared" si="1"/>
        <v>6646</v>
      </c>
      <c r="M8" s="11">
        <f t="shared" si="1"/>
        <v>3735</v>
      </c>
      <c r="N8" s="11">
        <f t="shared" si="1"/>
        <v>2966</v>
      </c>
      <c r="O8" s="11">
        <f t="shared" si="1"/>
        <v>97435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12101</v>
      </c>
      <c r="C9" s="11">
        <v>12608</v>
      </c>
      <c r="D9" s="11">
        <v>9440</v>
      </c>
      <c r="E9" s="11">
        <v>1747</v>
      </c>
      <c r="F9" s="11">
        <v>7021</v>
      </c>
      <c r="G9" s="11">
        <v>9968</v>
      </c>
      <c r="H9" s="11">
        <v>1788</v>
      </c>
      <c r="I9" s="11">
        <v>12988</v>
      </c>
      <c r="J9" s="11">
        <v>8594</v>
      </c>
      <c r="K9" s="11">
        <v>7820</v>
      </c>
      <c r="L9" s="11">
        <v>6645</v>
      </c>
      <c r="M9" s="11">
        <v>3730</v>
      </c>
      <c r="N9" s="11">
        <v>2954</v>
      </c>
      <c r="O9" s="11">
        <f>SUM(B9:N9)</f>
        <v>97404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7</v>
      </c>
      <c r="L10" s="13">
        <v>1</v>
      </c>
      <c r="M10" s="13">
        <v>5</v>
      </c>
      <c r="N10" s="13">
        <v>12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239599</v>
      </c>
      <c r="C11" s="13">
        <v>159338</v>
      </c>
      <c r="D11" s="13">
        <v>177743</v>
      </c>
      <c r="E11" s="13">
        <v>41261</v>
      </c>
      <c r="F11" s="13">
        <v>136127</v>
      </c>
      <c r="G11" s="13">
        <v>206930</v>
      </c>
      <c r="H11" s="13">
        <v>25051</v>
      </c>
      <c r="I11" s="13">
        <v>164400</v>
      </c>
      <c r="J11" s="13">
        <v>138657</v>
      </c>
      <c r="K11" s="13">
        <v>215516</v>
      </c>
      <c r="L11" s="13">
        <v>172741</v>
      </c>
      <c r="M11" s="13">
        <v>69700</v>
      </c>
      <c r="N11" s="13">
        <v>42815</v>
      </c>
      <c r="O11" s="11">
        <f>SUM(B11:N11)</f>
        <v>1789878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1.223517847249721</v>
      </c>
      <c r="C16" s="19">
        <v>1.276596297091057</v>
      </c>
      <c r="D16" s="19">
        <v>1.288038682767066</v>
      </c>
      <c r="E16" s="19">
        <v>0.91274891192245</v>
      </c>
      <c r="F16" s="19">
        <v>1.361081898964903</v>
      </c>
      <c r="G16" s="19">
        <v>1.454530958595451</v>
      </c>
      <c r="H16" s="19">
        <v>1.587922311813283</v>
      </c>
      <c r="I16" s="19">
        <v>1.192272059985477</v>
      </c>
      <c r="J16" s="19">
        <v>1.277538833478819</v>
      </c>
      <c r="K16" s="19">
        <v>1.18635813441046</v>
      </c>
      <c r="L16" s="19">
        <v>1.213953699080645</v>
      </c>
      <c r="M16" s="19">
        <v>1.245080234064218</v>
      </c>
      <c r="N16" s="19">
        <v>1.115245794087369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1015187.1499999999</v>
      </c>
      <c r="C18" s="24">
        <f t="shared" si="2"/>
        <v>728767.9500000001</v>
      </c>
      <c r="D18" s="24">
        <f t="shared" si="2"/>
        <v>690170.6900000001</v>
      </c>
      <c r="E18" s="24">
        <f t="shared" si="2"/>
        <v>198227.59999999998</v>
      </c>
      <c r="F18" s="24">
        <f t="shared" si="2"/>
        <v>642839.28</v>
      </c>
      <c r="G18" s="24">
        <f t="shared" si="2"/>
        <v>882225.65</v>
      </c>
      <c r="H18" s="24">
        <f t="shared" si="2"/>
        <v>157427.42</v>
      </c>
      <c r="I18" s="24">
        <f t="shared" si="2"/>
        <v>711690.19</v>
      </c>
      <c r="J18" s="24">
        <f t="shared" si="2"/>
        <v>620069.0700000001</v>
      </c>
      <c r="K18" s="24">
        <f t="shared" si="2"/>
        <v>840533.53</v>
      </c>
      <c r="L18" s="24">
        <f t="shared" si="2"/>
        <v>790922.76</v>
      </c>
      <c r="M18" s="24">
        <f t="shared" si="2"/>
        <v>393744.69000000006</v>
      </c>
      <c r="N18" s="24">
        <f t="shared" si="2"/>
        <v>193899.59</v>
      </c>
      <c r="O18" s="24">
        <f>O19+O20+O21+O22+O23+O24+O25+O27</f>
        <v>7862334.49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739091.88</v>
      </c>
      <c r="C19" s="30">
        <f t="shared" si="3"/>
        <v>521598.19</v>
      </c>
      <c r="D19" s="30">
        <f t="shared" si="3"/>
        <v>497981.65</v>
      </c>
      <c r="E19" s="30">
        <f t="shared" si="3"/>
        <v>195467.06</v>
      </c>
      <c r="F19" s="30">
        <f t="shared" si="3"/>
        <v>441411.17</v>
      </c>
      <c r="G19" s="30">
        <f t="shared" si="3"/>
        <v>550313.61</v>
      </c>
      <c r="H19" s="30">
        <f t="shared" si="3"/>
        <v>91427.05</v>
      </c>
      <c r="I19" s="30">
        <f t="shared" si="3"/>
        <v>534328.47</v>
      </c>
      <c r="J19" s="30">
        <f t="shared" si="3"/>
        <v>446111.63</v>
      </c>
      <c r="K19" s="30">
        <f t="shared" si="3"/>
        <v>639587.35</v>
      </c>
      <c r="L19" s="30">
        <f t="shared" si="3"/>
        <v>584927.19</v>
      </c>
      <c r="M19" s="30">
        <f t="shared" si="3"/>
        <v>276306.53</v>
      </c>
      <c r="N19" s="30">
        <f t="shared" si="3"/>
        <v>155595.88</v>
      </c>
      <c r="O19" s="30">
        <f>SUM(B19:N19)</f>
        <v>5674147.66</v>
      </c>
    </row>
    <row r="20" spans="1:23" ht="18.75" customHeight="1">
      <c r="A20" s="26" t="s">
        <v>35</v>
      </c>
      <c r="B20" s="30">
        <f>IF(B16&lt;&gt;0,ROUND((B16-1)*B19,2),0)</f>
        <v>165200.23</v>
      </c>
      <c r="C20" s="30">
        <f aca="true" t="shared" si="4" ref="C20:N20">IF(C16&lt;&gt;0,ROUND((C16-1)*C19,2),0)</f>
        <v>144272.13</v>
      </c>
      <c r="D20" s="30">
        <f t="shared" si="4"/>
        <v>143437.98</v>
      </c>
      <c r="E20" s="30">
        <f t="shared" si="4"/>
        <v>-17054.71</v>
      </c>
      <c r="F20" s="30">
        <f t="shared" si="4"/>
        <v>159385.58</v>
      </c>
      <c r="G20" s="30">
        <f t="shared" si="4"/>
        <v>250134.57</v>
      </c>
      <c r="H20" s="30">
        <f t="shared" si="4"/>
        <v>53752</v>
      </c>
      <c r="I20" s="30">
        <f t="shared" si="4"/>
        <v>102736.44</v>
      </c>
      <c r="J20" s="30">
        <f t="shared" si="4"/>
        <v>123813.3</v>
      </c>
      <c r="K20" s="30">
        <f t="shared" si="4"/>
        <v>119192.31</v>
      </c>
      <c r="L20" s="30">
        <f t="shared" si="4"/>
        <v>125147.34</v>
      </c>
      <c r="M20" s="30">
        <f t="shared" si="4"/>
        <v>67717.27</v>
      </c>
      <c r="N20" s="30">
        <f t="shared" si="4"/>
        <v>17931.77</v>
      </c>
      <c r="O20" s="30">
        <f aca="true" t="shared" si="5" ref="O19:O27">SUM(B20:N20)</f>
        <v>1455666.2100000002</v>
      </c>
      <c r="W20" s="62"/>
    </row>
    <row r="21" spans="1:15" ht="18.75" customHeight="1">
      <c r="A21" s="26" t="s">
        <v>36</v>
      </c>
      <c r="B21" s="30">
        <v>44302.78</v>
      </c>
      <c r="C21" s="30">
        <v>33297.13</v>
      </c>
      <c r="D21" s="30">
        <v>21546.37</v>
      </c>
      <c r="E21" s="30">
        <v>8653.93</v>
      </c>
      <c r="F21" s="30">
        <v>21823.48</v>
      </c>
      <c r="G21" s="30">
        <v>35651.25</v>
      </c>
      <c r="H21" s="30">
        <v>4117.5</v>
      </c>
      <c r="I21" s="30">
        <v>29254.25</v>
      </c>
      <c r="J21" s="30">
        <v>28288.33</v>
      </c>
      <c r="K21" s="30">
        <v>36841.96</v>
      </c>
      <c r="L21" s="30">
        <v>36178.03</v>
      </c>
      <c r="M21" s="30">
        <v>17699.56</v>
      </c>
      <c r="N21" s="30">
        <v>9506.22</v>
      </c>
      <c r="O21" s="30">
        <f t="shared" si="5"/>
        <v>327160.79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1250.5</v>
      </c>
      <c r="C24" s="30">
        <v>922.24</v>
      </c>
      <c r="D24" s="30">
        <v>862.32</v>
      </c>
      <c r="E24" s="30">
        <v>247.49</v>
      </c>
      <c r="F24" s="30">
        <v>805.01</v>
      </c>
      <c r="G24" s="30">
        <v>1099.4</v>
      </c>
      <c r="H24" s="30">
        <v>195.39</v>
      </c>
      <c r="I24" s="30">
        <v>877.96</v>
      </c>
      <c r="J24" s="30">
        <v>778.96</v>
      </c>
      <c r="K24" s="30">
        <v>1047.29</v>
      </c>
      <c r="L24" s="30">
        <v>982.16</v>
      </c>
      <c r="M24" s="30">
        <v>476.75</v>
      </c>
      <c r="N24" s="30">
        <v>242.3</v>
      </c>
      <c r="O24" s="30">
        <f t="shared" si="5"/>
        <v>9787.77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627.34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761.68</v>
      </c>
      <c r="L25" s="30">
        <v>680.81</v>
      </c>
      <c r="M25" s="30">
        <v>383.45</v>
      </c>
      <c r="N25" s="30">
        <v>213.89</v>
      </c>
      <c r="O25" s="30">
        <f t="shared" si="5"/>
        <v>7242.18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-60197.97</v>
      </c>
      <c r="C29" s="30">
        <f>+C30+C32+C52+C53+C56-C57</f>
        <v>-60603.46</v>
      </c>
      <c r="D29" s="30">
        <f t="shared" si="6"/>
        <v>-46331.07</v>
      </c>
      <c r="E29" s="30">
        <f t="shared" si="6"/>
        <v>-9063.03</v>
      </c>
      <c r="F29" s="30">
        <f t="shared" si="6"/>
        <v>-35368.76</v>
      </c>
      <c r="G29" s="30">
        <f t="shared" si="6"/>
        <v>-49972.549999999996</v>
      </c>
      <c r="H29" s="30">
        <f t="shared" si="6"/>
        <v>-9698.32</v>
      </c>
      <c r="I29" s="30">
        <f t="shared" si="6"/>
        <v>-62029.189999999995</v>
      </c>
      <c r="J29" s="30">
        <f t="shared" si="6"/>
        <v>-42145.1</v>
      </c>
      <c r="K29" s="30">
        <f t="shared" si="6"/>
        <v>-40231.62</v>
      </c>
      <c r="L29" s="30">
        <f t="shared" si="6"/>
        <v>-34699.45</v>
      </c>
      <c r="M29" s="30">
        <f t="shared" si="6"/>
        <v>-19063.05</v>
      </c>
      <c r="N29" s="30">
        <f t="shared" si="6"/>
        <v>-14344.85</v>
      </c>
      <c r="O29" s="30">
        <f t="shared" si="6"/>
        <v>-483748.42</v>
      </c>
    </row>
    <row r="30" spans="1:15" ht="18.75" customHeight="1">
      <c r="A30" s="26" t="s">
        <v>39</v>
      </c>
      <c r="B30" s="31">
        <f>+B31</f>
        <v>-53244.4</v>
      </c>
      <c r="C30" s="31">
        <f>+C31</f>
        <v>-55475.2</v>
      </c>
      <c r="D30" s="31">
        <f aca="true" t="shared" si="7" ref="D30:O30">+D31</f>
        <v>-41536</v>
      </c>
      <c r="E30" s="31">
        <f t="shared" si="7"/>
        <v>-7686.8</v>
      </c>
      <c r="F30" s="31">
        <f t="shared" si="7"/>
        <v>-30892.4</v>
      </c>
      <c r="G30" s="31">
        <f t="shared" si="7"/>
        <v>-43859.2</v>
      </c>
      <c r="H30" s="31">
        <f t="shared" si="7"/>
        <v>-7867.2</v>
      </c>
      <c r="I30" s="31">
        <f t="shared" si="7"/>
        <v>-57147.2</v>
      </c>
      <c r="J30" s="31">
        <f t="shared" si="7"/>
        <v>-37813.6</v>
      </c>
      <c r="K30" s="31">
        <f t="shared" si="7"/>
        <v>-34408</v>
      </c>
      <c r="L30" s="31">
        <f t="shared" si="7"/>
        <v>-29238</v>
      </c>
      <c r="M30" s="31">
        <f t="shared" si="7"/>
        <v>-16412</v>
      </c>
      <c r="N30" s="31">
        <f t="shared" si="7"/>
        <v>-12997.6</v>
      </c>
      <c r="O30" s="31">
        <f t="shared" si="7"/>
        <v>-428577.6</v>
      </c>
    </row>
    <row r="31" spans="1:26" ht="18.75" customHeight="1">
      <c r="A31" s="27" t="s">
        <v>40</v>
      </c>
      <c r="B31" s="16">
        <f>ROUND((-B9)*$G$3,2)</f>
        <v>-53244.4</v>
      </c>
      <c r="C31" s="16">
        <f aca="true" t="shared" si="8" ref="C31:N31">ROUND((-C9)*$G$3,2)</f>
        <v>-55475.2</v>
      </c>
      <c r="D31" s="16">
        <f t="shared" si="8"/>
        <v>-41536</v>
      </c>
      <c r="E31" s="16">
        <f t="shared" si="8"/>
        <v>-7686.8</v>
      </c>
      <c r="F31" s="16">
        <f t="shared" si="8"/>
        <v>-30892.4</v>
      </c>
      <c r="G31" s="16">
        <f t="shared" si="8"/>
        <v>-43859.2</v>
      </c>
      <c r="H31" s="16">
        <f t="shared" si="8"/>
        <v>-7867.2</v>
      </c>
      <c r="I31" s="16">
        <f t="shared" si="8"/>
        <v>-57147.2</v>
      </c>
      <c r="J31" s="16">
        <f t="shared" si="8"/>
        <v>-37813.6</v>
      </c>
      <c r="K31" s="16">
        <f t="shared" si="8"/>
        <v>-34408</v>
      </c>
      <c r="L31" s="16">
        <f t="shared" si="8"/>
        <v>-29238</v>
      </c>
      <c r="M31" s="16">
        <f t="shared" si="8"/>
        <v>-16412</v>
      </c>
      <c r="N31" s="16">
        <f t="shared" si="8"/>
        <v>-12997.6</v>
      </c>
      <c r="O31" s="32">
        <f aca="true" t="shared" si="9" ref="O31:O57">SUM(B31:N31)</f>
        <v>-428577.6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-6953.57</v>
      </c>
      <c r="C32" s="31">
        <f aca="true" t="shared" si="10" ref="C32:O32">SUM(C33:C50)</f>
        <v>-5128.26</v>
      </c>
      <c r="D32" s="31">
        <f t="shared" si="10"/>
        <v>-4795.07</v>
      </c>
      <c r="E32" s="31">
        <f t="shared" si="10"/>
        <v>-1376.23</v>
      </c>
      <c r="F32" s="31">
        <f t="shared" si="10"/>
        <v>-4476.36</v>
      </c>
      <c r="G32" s="31">
        <f t="shared" si="10"/>
        <v>-6113.35</v>
      </c>
      <c r="H32" s="31">
        <f t="shared" si="10"/>
        <v>-1831.12</v>
      </c>
      <c r="I32" s="31">
        <f t="shared" si="10"/>
        <v>-4881.99</v>
      </c>
      <c r="J32" s="31">
        <f t="shared" si="10"/>
        <v>-4331.5</v>
      </c>
      <c r="K32" s="31">
        <f t="shared" si="10"/>
        <v>-5823.62</v>
      </c>
      <c r="L32" s="31">
        <f t="shared" si="10"/>
        <v>-5461.45</v>
      </c>
      <c r="M32" s="31">
        <f t="shared" si="10"/>
        <v>-2651.05</v>
      </c>
      <c r="N32" s="31">
        <f t="shared" si="10"/>
        <v>-1347.25</v>
      </c>
      <c r="O32" s="31">
        <f t="shared" si="10"/>
        <v>-55170.82000000001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-6953.57</v>
      </c>
      <c r="C41" s="33">
        <v>-5128.26</v>
      </c>
      <c r="D41" s="33">
        <v>-4795.07</v>
      </c>
      <c r="E41" s="33">
        <v>-1376.23</v>
      </c>
      <c r="F41" s="33">
        <v>-4476.36</v>
      </c>
      <c r="G41" s="33">
        <v>-6113.35</v>
      </c>
      <c r="H41" s="33">
        <v>-1086.5</v>
      </c>
      <c r="I41" s="33">
        <v>-4881.99</v>
      </c>
      <c r="J41" s="33">
        <v>-4331.5</v>
      </c>
      <c r="K41" s="33">
        <v>-5823.62</v>
      </c>
      <c r="L41" s="33">
        <v>-5461.45</v>
      </c>
      <c r="M41" s="33">
        <v>-2651.05</v>
      </c>
      <c r="N41" s="33">
        <v>-1347.25</v>
      </c>
      <c r="O41" s="33">
        <f t="shared" si="9"/>
        <v>-54426.200000000004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-744.62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-744.62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954989.1799999999</v>
      </c>
      <c r="C55" s="36">
        <f t="shared" si="12"/>
        <v>668164.4900000001</v>
      </c>
      <c r="D55" s="36">
        <f t="shared" si="12"/>
        <v>643839.6200000001</v>
      </c>
      <c r="E55" s="36">
        <f t="shared" si="12"/>
        <v>189164.56999999998</v>
      </c>
      <c r="F55" s="36">
        <f t="shared" si="12"/>
        <v>607470.52</v>
      </c>
      <c r="G55" s="36">
        <f t="shared" si="12"/>
        <v>832253.1</v>
      </c>
      <c r="H55" s="36">
        <f t="shared" si="12"/>
        <v>147729.1</v>
      </c>
      <c r="I55" s="36">
        <f t="shared" si="12"/>
        <v>649661</v>
      </c>
      <c r="J55" s="36">
        <f t="shared" si="12"/>
        <v>577923.9700000001</v>
      </c>
      <c r="K55" s="36">
        <f t="shared" si="12"/>
        <v>800301.91</v>
      </c>
      <c r="L55" s="36">
        <f t="shared" si="12"/>
        <v>756223.31</v>
      </c>
      <c r="M55" s="36">
        <f t="shared" si="12"/>
        <v>374681.6400000001</v>
      </c>
      <c r="N55" s="36">
        <f t="shared" si="12"/>
        <v>179554.74</v>
      </c>
      <c r="O55" s="36">
        <f>SUM(B55:N55)</f>
        <v>7381957.149999999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954989.17</v>
      </c>
      <c r="C61" s="51">
        <f t="shared" si="13"/>
        <v>668164.49</v>
      </c>
      <c r="D61" s="51">
        <f t="shared" si="13"/>
        <v>643839.62</v>
      </c>
      <c r="E61" s="51">
        <f t="shared" si="13"/>
        <v>189164.57</v>
      </c>
      <c r="F61" s="51">
        <f t="shared" si="13"/>
        <v>607470.53</v>
      </c>
      <c r="G61" s="51">
        <f t="shared" si="13"/>
        <v>832253.1</v>
      </c>
      <c r="H61" s="51">
        <f t="shared" si="13"/>
        <v>147729.11</v>
      </c>
      <c r="I61" s="51">
        <f t="shared" si="13"/>
        <v>649660.99</v>
      </c>
      <c r="J61" s="51">
        <f t="shared" si="13"/>
        <v>577923.97</v>
      </c>
      <c r="K61" s="51">
        <f t="shared" si="13"/>
        <v>800301.9</v>
      </c>
      <c r="L61" s="51">
        <f t="shared" si="13"/>
        <v>756223.31</v>
      </c>
      <c r="M61" s="51">
        <f t="shared" si="13"/>
        <v>374681.64</v>
      </c>
      <c r="N61" s="51">
        <f t="shared" si="13"/>
        <v>179554.75</v>
      </c>
      <c r="O61" s="36">
        <f t="shared" si="13"/>
        <v>7381957.149999999</v>
      </c>
      <c r="Q61"/>
    </row>
    <row r="62" spans="1:18" ht="18.75" customHeight="1">
      <c r="A62" s="26" t="s">
        <v>54</v>
      </c>
      <c r="B62" s="51">
        <v>783436.81</v>
      </c>
      <c r="C62" s="51">
        <v>477885.98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1261322.79</v>
      </c>
      <c r="P62"/>
      <c r="Q62"/>
      <c r="R62" s="43"/>
    </row>
    <row r="63" spans="1:16" ht="18.75" customHeight="1">
      <c r="A63" s="26" t="s">
        <v>55</v>
      </c>
      <c r="B63" s="51">
        <v>171552.36</v>
      </c>
      <c r="C63" s="51">
        <v>190278.51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361830.87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643839.62</v>
      </c>
      <c r="E64" s="52">
        <v>0</v>
      </c>
      <c r="F64" s="52">
        <v>0</v>
      </c>
      <c r="G64" s="52">
        <v>0</v>
      </c>
      <c r="H64" s="51">
        <v>147729.11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791568.73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189164.57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189164.57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607470.53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607470.53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832253.1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832253.1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649660.99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649660.99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577923.97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577923.97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800301.9</v>
      </c>
      <c r="L70" s="31">
        <v>756223.31</v>
      </c>
      <c r="M70" s="52">
        <v>0</v>
      </c>
      <c r="N70" s="52">
        <v>0</v>
      </c>
      <c r="O70" s="36">
        <f t="shared" si="14"/>
        <v>1556525.21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374681.64</v>
      </c>
      <c r="N71" s="52">
        <v>0</v>
      </c>
      <c r="O71" s="36">
        <f t="shared" si="14"/>
        <v>374681.64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179554.75</v>
      </c>
      <c r="O72" s="55">
        <f t="shared" si="14"/>
        <v>179554.75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2022-07-22T12:54:39Z</dcterms:modified>
  <cp:category/>
  <cp:version/>
  <cp:contentType/>
  <cp:contentStatus/>
</cp:coreProperties>
</file>