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<sst xmlns="http://schemas.openxmlformats.org/spreadsheetml/2006/main" count="76" uniqueCount="75">
  <si>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</si>
  <si>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</si>
  <si>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</si>
  <si>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</si>
  <si>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</si>
  <si>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</si>
  <si>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</si>
  <si>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</si>
  <si>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</si>
  <si>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</si>
  <si>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</si>
  <si>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</si>
  <si>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</si>
  <si>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</si>
  <si>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</si>
  <si>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</si>
  <si>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</si>
  <si>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</si>
  <si>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</si>
  <si>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</si>
  <si>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</si>
  <si>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</si>
  <si>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</si>
  <si>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</si>
  <si>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</si>
  <si>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</si>
  <si>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</si>
  <si>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</si>
  <si>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</si>
  <si>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</si>
  <si>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</si>
  <si>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</si>
  <si>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</si>
  <si>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</si>
  <si>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</si>
  <si>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</si>
  <si>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</si>
  <si>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</si>
  <si>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</si>
  <si>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</si>
  <si>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</si>
  <si>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</si>
  <si>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</si>
  <si>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</si>
  <si>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</si>
  <si>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</si>
  <si>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</si>
  <si>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</si>
  <si>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</si>
  <si>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</si>
  <si>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</si>
  <si>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</si>
  <si>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</si>
  <si>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</si>
  <si>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</si>
  <si>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</si>
  <si>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</si>
  <si>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</si>
  <si>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</si>
  <si>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</si>
  <si>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</si>
  <si>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</si>
  <si>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</si>
  <si>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</si>
  <si>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</si>
  <si>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</si>
  <si>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 Remuneração Bruta do Operador (4.1 + 4.2 + 4.3 + 4.4 + 4.5 + 4.6 + 4.7)</t>
  </si>
  <si>
    <t>OPERAÇÃO 12/07/22 - VENCIMENTO 19/07/22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</si>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</sst>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67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301114</v>
      </c>
      <c r="C7" s="47">
        <f t="shared" si="0"/>
        <v>248138</v>
      </c>
      <c r="D7" s="47">
        <f t="shared" si="0"/>
        <v>313254</v>
      </c>
      <c r="E7" s="47">
        <f t="shared" si="0"/>
        <v>170396</v>
      </c>
      <c r="F7" s="47">
        <f t="shared" si="0"/>
        <v>206614</v>
      </c>
      <c r="G7" s="47">
        <f t="shared" si="0"/>
        <v>204236</v>
      </c>
      <c r="H7" s="47">
        <f t="shared" si="0"/>
        <v>244332</v>
      </c>
      <c r="I7" s="47">
        <f t="shared" si="0"/>
        <v>345504</v>
      </c>
      <c r="J7" s="47">
        <f t="shared" si="0"/>
        <v>113021</v>
      </c>
      <c r="K7" s="47">
        <f t="shared" si="0"/>
        <v>2146609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17478</v>
      </c>
      <c r="C8" s="45">
        <f t="shared" si="1"/>
        <v>17356</v>
      </c>
      <c r="D8" s="45">
        <f t="shared" si="1"/>
        <v>17380</v>
      </c>
      <c r="E8" s="45">
        <f t="shared" si="1"/>
        <v>11556</v>
      </c>
      <c r="F8" s="45">
        <f t="shared" si="1"/>
        <v>12382</v>
      </c>
      <c r="G8" s="45">
        <f t="shared" si="1"/>
        <v>6580</v>
      </c>
      <c r="H8" s="45">
        <f t="shared" si="1"/>
        <v>6467</v>
      </c>
      <c r="I8" s="45">
        <f t="shared" si="1"/>
        <v>18595</v>
      </c>
      <c r="J8" s="45">
        <f t="shared" si="1"/>
        <v>3718</v>
      </c>
      <c r="K8" s="38">
        <f>SUM(B8:J8)</f>
        <v>111512</v>
      </c>
      <c r="L8"/>
      <c r="M8"/>
      <c r="N8"/>
    </row>
    <row r="9" spans="1:14" ht="16.5" customHeight="1">
      <c r="A9" s="22" t="s">
        <v>32</v>
      </c>
      <c r="B9" s="45">
        <v>17441</v>
      </c>
      <c r="C9" s="45">
        <v>17350</v>
      </c>
      <c r="D9" s="45">
        <v>17372</v>
      </c>
      <c r="E9" s="45">
        <v>11417</v>
      </c>
      <c r="F9" s="45">
        <v>12369</v>
      </c>
      <c r="G9" s="45">
        <v>6580</v>
      </c>
      <c r="H9" s="45">
        <v>6467</v>
      </c>
      <c r="I9" s="45">
        <v>18522</v>
      </c>
      <c r="J9" s="45">
        <v>3718</v>
      </c>
      <c r="K9" s="38">
        <f>SUM(B9:J9)</f>
        <v>111236</v>
      </c>
      <c r="L9"/>
      <c r="M9"/>
      <c r="N9"/>
    </row>
    <row r="10" spans="1:14" ht="16.5" customHeight="1">
      <c r="A10" s="22" t="s">
        <v>31</v>
      </c>
      <c r="B10" s="45">
        <v>37</v>
      </c>
      <c r="C10" s="45">
        <v>6</v>
      </c>
      <c r="D10" s="45">
        <v>8</v>
      </c>
      <c r="E10" s="45">
        <v>139</v>
      </c>
      <c r="F10" s="45">
        <v>13</v>
      </c>
      <c r="G10" s="45">
        <v>0</v>
      </c>
      <c r="H10" s="45">
        <v>0</v>
      </c>
      <c r="I10" s="45">
        <v>73</v>
      </c>
      <c r="J10" s="45">
        <v>0</v>
      </c>
      <c r="K10" s="38">
        <f>SUM(B10:J10)</f>
        <v>276</v>
      </c>
      <c r="L10"/>
      <c r="M10"/>
      <c r="N10"/>
    </row>
    <row r="11" spans="1:14" ht="16.5" customHeight="1">
      <c r="A11" s="44" t="s">
        <v>30</v>
      </c>
      <c r="B11" s="43">
        <v>283636</v>
      </c>
      <c r="C11" s="43">
        <v>230782</v>
      </c>
      <c r="D11" s="43">
        <v>295874</v>
      </c>
      <c r="E11" s="43">
        <v>158840</v>
      </c>
      <c r="F11" s="43">
        <v>194232</v>
      </c>
      <c r="G11" s="43">
        <v>197656</v>
      </c>
      <c r="H11" s="43">
        <v>237865</v>
      </c>
      <c r="I11" s="43">
        <v>326909</v>
      </c>
      <c r="J11" s="43">
        <v>109303</v>
      </c>
      <c r="K11" s="38">
        <f>SUM(B11:J11)</f>
        <v>2035097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71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1.134185209977541</v>
      </c>
      <c r="C16" s="39">
        <v>1.18611236442335</v>
      </c>
      <c r="D16" s="39">
        <v>1.051949615187106</v>
      </c>
      <c r="E16" s="39">
        <v>1.365259811706773</v>
      </c>
      <c r="F16" s="39">
        <v>1.062885057638509</v>
      </c>
      <c r="G16" s="39">
        <v>1.165605950262366</v>
      </c>
      <c r="H16" s="39">
        <v>1.118355454499499</v>
      </c>
      <c r="I16" s="39">
        <v>1.079966006626179</v>
      </c>
      <c r="J16" s="39">
        <v>1.036201470223997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66</v>
      </c>
      <c r="B18" s="36">
        <f>SUM(B19:B27)</f>
        <v>1585099.52</v>
      </c>
      <c r="C18" s="36">
        <f aca="true" t="shared" si="2" ref="C18:J18">SUM(C19:C27)</f>
        <v>1509320.93</v>
      </c>
      <c r="D18" s="36">
        <f t="shared" si="2"/>
        <v>1864946.47</v>
      </c>
      <c r="E18" s="36">
        <f t="shared" si="2"/>
        <v>1145892.3000000003</v>
      </c>
      <c r="F18" s="36">
        <f t="shared" si="2"/>
        <v>1146080.1500000001</v>
      </c>
      <c r="G18" s="36">
        <f t="shared" si="2"/>
        <v>1246976.8699999999</v>
      </c>
      <c r="H18" s="36">
        <f t="shared" si="2"/>
        <v>1150188.0900000003</v>
      </c>
      <c r="I18" s="36">
        <f t="shared" si="2"/>
        <v>1603459.3100000003</v>
      </c>
      <c r="J18" s="36">
        <f t="shared" si="2"/>
        <v>556019.49</v>
      </c>
      <c r="K18" s="36">
        <f>SUM(B18:J18)</f>
        <v>11807983.13</v>
      </c>
      <c r="L18"/>
      <c r="M18"/>
      <c r="N18"/>
    </row>
    <row r="19" spans="1:14" ht="16.5" customHeight="1">
      <c r="A19" s="35" t="s">
        <v>27</v>
      </c>
      <c r="B19" s="61">
        <f>ROUND((B13+B14)*B7,2)</f>
        <v>1352333.09</v>
      </c>
      <c r="C19" s="61">
        <f aca="true" t="shared" si="3" ref="C19:J19">ROUND((C13+C14)*C7,2)</f>
        <v>1224288.08</v>
      </c>
      <c r="D19" s="61">
        <f t="shared" si="3"/>
        <v>1713342.75</v>
      </c>
      <c r="E19" s="61">
        <f t="shared" si="3"/>
        <v>810301.14</v>
      </c>
      <c r="F19" s="61">
        <f t="shared" si="3"/>
        <v>1039764.29</v>
      </c>
      <c r="G19" s="61">
        <f t="shared" si="3"/>
        <v>1038213.28</v>
      </c>
      <c r="H19" s="61">
        <f t="shared" si="3"/>
        <v>988933.77</v>
      </c>
      <c r="I19" s="61">
        <f t="shared" si="3"/>
        <v>1412593.1</v>
      </c>
      <c r="J19" s="61">
        <f t="shared" si="3"/>
        <v>522857.75</v>
      </c>
      <c r="K19" s="30">
        <f>SUM(B19:J19)</f>
        <v>10102627.25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181463.1</v>
      </c>
      <c r="C20" s="30">
        <f t="shared" si="4"/>
        <v>227855.15</v>
      </c>
      <c r="D20" s="30">
        <f t="shared" si="4"/>
        <v>89007.5</v>
      </c>
      <c r="E20" s="30">
        <f t="shared" si="4"/>
        <v>295970.44</v>
      </c>
      <c r="F20" s="30">
        <f t="shared" si="4"/>
        <v>65385.64</v>
      </c>
      <c r="G20" s="30">
        <f t="shared" si="4"/>
        <v>171934.3</v>
      </c>
      <c r="H20" s="30">
        <f t="shared" si="4"/>
        <v>117045.71</v>
      </c>
      <c r="I20" s="30">
        <f t="shared" si="4"/>
        <v>112959.43</v>
      </c>
      <c r="J20" s="30">
        <f t="shared" si="4"/>
        <v>18928.22</v>
      </c>
      <c r="K20" s="30">
        <f aca="true" t="shared" si="5" ref="K18:K26">SUM(B20:J20)</f>
        <v>1280549.4899999998</v>
      </c>
      <c r="L20"/>
      <c r="M20"/>
      <c r="N20"/>
    </row>
    <row r="21" spans="1:14" ht="16.5" customHeight="1">
      <c r="A21" s="18" t="s">
        <v>25</v>
      </c>
      <c r="B21" s="30">
        <v>47119.16</v>
      </c>
      <c r="C21" s="30">
        <v>51377.04</v>
      </c>
      <c r="D21" s="30">
        <v>54632.51</v>
      </c>
      <c r="E21" s="30">
        <v>34491.09</v>
      </c>
      <c r="F21" s="30">
        <v>37491.8</v>
      </c>
      <c r="G21" s="30">
        <v>33216.47</v>
      </c>
      <c r="H21" s="30">
        <v>38947.07</v>
      </c>
      <c r="I21" s="30">
        <v>71861.83</v>
      </c>
      <c r="J21" s="30">
        <v>18244.48</v>
      </c>
      <c r="K21" s="30">
        <f t="shared" si="5"/>
        <v>387381.45</v>
      </c>
      <c r="L21"/>
      <c r="M21"/>
      <c r="N21"/>
    </row>
    <row r="22" spans="1:14" ht="16.5" customHeight="1">
      <c r="A22" s="18" t="s">
        <v>24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62" t="s">
        <v>72</v>
      </c>
      <c r="B24" s="30">
        <v>1323.45</v>
      </c>
      <c r="C24" s="30">
        <v>1260.92</v>
      </c>
      <c r="D24" s="30">
        <v>1557.92</v>
      </c>
      <c r="E24" s="30">
        <v>956.11</v>
      </c>
      <c r="F24" s="30">
        <v>956.11</v>
      </c>
      <c r="G24" s="30">
        <v>1042.08</v>
      </c>
      <c r="H24" s="30">
        <v>961.32</v>
      </c>
      <c r="I24" s="30">
        <v>1339.08</v>
      </c>
      <c r="J24" s="30">
        <v>463.73</v>
      </c>
      <c r="K24" s="30">
        <f t="shared" si="5"/>
        <v>9860.719999999998</v>
      </c>
      <c r="L24"/>
      <c r="M24"/>
      <c r="N24"/>
    </row>
    <row r="25" spans="1:14" ht="16.5" customHeight="1">
      <c r="A25" s="62" t="s">
        <v>73</v>
      </c>
      <c r="B25" s="30">
        <v>810.06</v>
      </c>
      <c r="C25" s="30">
        <v>790.68</v>
      </c>
      <c r="D25" s="30">
        <v>894.45</v>
      </c>
      <c r="E25" s="30">
        <v>525.45</v>
      </c>
      <c r="F25" s="30">
        <v>540.55</v>
      </c>
      <c r="G25" s="30">
        <v>622.9</v>
      </c>
      <c r="H25" s="30">
        <v>626.6</v>
      </c>
      <c r="I25" s="30">
        <v>952.55</v>
      </c>
      <c r="J25" s="30">
        <v>301.83</v>
      </c>
      <c r="K25" s="30">
        <f t="shared" si="5"/>
        <v>6065.07</v>
      </c>
      <c r="L25"/>
      <c r="M25"/>
      <c r="N25"/>
    </row>
    <row r="26" spans="1:14" ht="16.5" customHeight="1">
      <c r="A26" s="62" t="s">
        <v>74</v>
      </c>
      <c r="B26" s="30">
        <v>321.23</v>
      </c>
      <c r="C26" s="30">
        <v>290.2</v>
      </c>
      <c r="D26" s="30">
        <v>323.05</v>
      </c>
      <c r="E26" s="30">
        <v>189.21</v>
      </c>
      <c r="F26" s="30">
        <v>212.33</v>
      </c>
      <c r="G26" s="30">
        <v>218.41</v>
      </c>
      <c r="H26" s="30">
        <v>214.76</v>
      </c>
      <c r="I26" s="30">
        <v>294.46</v>
      </c>
      <c r="J26" s="30">
        <v>113.16</v>
      </c>
      <c r="K26" s="30">
        <f t="shared" si="5"/>
        <v>2176.81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-220358.45</v>
      </c>
      <c r="C29" s="30">
        <f t="shared" si="6"/>
        <v>-91659.77</v>
      </c>
      <c r="D29" s="30">
        <f t="shared" si="6"/>
        <v>1177054.5599999998</v>
      </c>
      <c r="E29" s="30">
        <f t="shared" si="6"/>
        <v>-182512.58000000002</v>
      </c>
      <c r="F29" s="30">
        <f t="shared" si="6"/>
        <v>-60334.19</v>
      </c>
      <c r="G29" s="30">
        <f t="shared" si="6"/>
        <v>-210395.47</v>
      </c>
      <c r="H29" s="30">
        <f t="shared" si="6"/>
        <v>873489.11</v>
      </c>
      <c r="I29" s="30">
        <f t="shared" si="6"/>
        <v>-134262.23</v>
      </c>
      <c r="J29" s="30">
        <f t="shared" si="6"/>
        <v>-42170.18</v>
      </c>
      <c r="K29" s="30">
        <f aca="true" t="shared" si="7" ref="K29:K37">SUM(B29:J29)</f>
        <v>1108850.8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-212405.25</v>
      </c>
      <c r="C30" s="30">
        <f t="shared" si="8"/>
        <v>-83658.25</v>
      </c>
      <c r="D30" s="30">
        <f t="shared" si="8"/>
        <v>-114504</v>
      </c>
      <c r="E30" s="30">
        <f t="shared" si="8"/>
        <v>-176166.39</v>
      </c>
      <c r="F30" s="30">
        <f t="shared" si="8"/>
        <v>-54423.6</v>
      </c>
      <c r="G30" s="30">
        <f t="shared" si="8"/>
        <v>-203650.43</v>
      </c>
      <c r="H30" s="30">
        <f t="shared" si="8"/>
        <v>-57165.33</v>
      </c>
      <c r="I30" s="30">
        <f t="shared" si="8"/>
        <v>-126301.31</v>
      </c>
      <c r="J30" s="30">
        <f t="shared" si="8"/>
        <v>-30181.56</v>
      </c>
      <c r="K30" s="30">
        <f t="shared" si="7"/>
        <v>-1058456.1199999999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-76740.4</v>
      </c>
      <c r="C31" s="30">
        <f aca="true" t="shared" si="9" ref="C31:J31">-ROUND((C9)*$E$3,2)</f>
        <v>-76340</v>
      </c>
      <c r="D31" s="30">
        <f t="shared" si="9"/>
        <v>-76436.8</v>
      </c>
      <c r="E31" s="30">
        <f t="shared" si="9"/>
        <v>-50234.8</v>
      </c>
      <c r="F31" s="30">
        <f t="shared" si="9"/>
        <v>-54423.6</v>
      </c>
      <c r="G31" s="30">
        <f t="shared" si="9"/>
        <v>-28952</v>
      </c>
      <c r="H31" s="30">
        <f t="shared" si="9"/>
        <v>-28454.8</v>
      </c>
      <c r="I31" s="30">
        <f t="shared" si="9"/>
        <v>-81496.8</v>
      </c>
      <c r="J31" s="30">
        <f t="shared" si="9"/>
        <v>-16359.2</v>
      </c>
      <c r="K31" s="30">
        <f t="shared" si="7"/>
        <v>-489438.39999999997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-135664.85</v>
      </c>
      <c r="C34" s="30">
        <v>-7318.25</v>
      </c>
      <c r="D34" s="30">
        <v>-38067.2</v>
      </c>
      <c r="E34" s="30">
        <v>-125931.59</v>
      </c>
      <c r="F34" s="26">
        <v>0</v>
      </c>
      <c r="G34" s="30">
        <v>-174698.43</v>
      </c>
      <c r="H34" s="30">
        <v>-28710.53</v>
      </c>
      <c r="I34" s="30">
        <v>-44804.51</v>
      </c>
      <c r="J34" s="30">
        <v>-13822.36</v>
      </c>
      <c r="K34" s="30">
        <f t="shared" si="7"/>
        <v>-569017.72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-7953.2</v>
      </c>
      <c r="C35" s="27">
        <f t="shared" si="10"/>
        <v>-8001.52</v>
      </c>
      <c r="D35" s="27">
        <f t="shared" si="10"/>
        <v>1291558.5599999998</v>
      </c>
      <c r="E35" s="27">
        <f t="shared" si="10"/>
        <v>-6346.1900000000005</v>
      </c>
      <c r="F35" s="27">
        <f t="shared" si="10"/>
        <v>-5910.59</v>
      </c>
      <c r="G35" s="27">
        <f t="shared" si="10"/>
        <v>-6745.04</v>
      </c>
      <c r="H35" s="27">
        <f t="shared" si="10"/>
        <v>930654.44</v>
      </c>
      <c r="I35" s="27">
        <f t="shared" si="10"/>
        <v>-7960.92</v>
      </c>
      <c r="J35" s="27">
        <f t="shared" si="10"/>
        <v>-11988.619999999999</v>
      </c>
      <c r="K35" s="30">
        <f t="shared" si="7"/>
        <v>2167306.92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-594</v>
      </c>
      <c r="C38" s="17">
        <v>-990</v>
      </c>
      <c r="D38" s="17">
        <v>-396</v>
      </c>
      <c r="E38" s="17">
        <v>-1029.6</v>
      </c>
      <c r="F38" s="17">
        <v>-594</v>
      </c>
      <c r="G38" s="17">
        <v>-950.4</v>
      </c>
      <c r="H38" s="17">
        <v>0</v>
      </c>
      <c r="I38" s="17">
        <v>-514.8</v>
      </c>
      <c r="J38" s="17">
        <v>-2930.4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68</v>
      </c>
      <c r="B43" s="17">
        <v>0</v>
      </c>
      <c r="C43" s="17">
        <v>0</v>
      </c>
      <c r="D43" s="17">
        <v>2889000</v>
      </c>
      <c r="E43" s="17">
        <v>0</v>
      </c>
      <c r="F43" s="17">
        <v>0</v>
      </c>
      <c r="G43" s="17">
        <v>0</v>
      </c>
      <c r="H43" s="17">
        <v>1908000</v>
      </c>
      <c r="I43" s="17">
        <v>0</v>
      </c>
      <c r="J43" s="17">
        <v>0</v>
      </c>
      <c r="K43" s="17">
        <f>SUM(B43:J43)</f>
        <v>4797000</v>
      </c>
      <c r="L43" s="24"/>
      <c r="M43"/>
      <c r="N43"/>
    </row>
    <row r="44" spans="1:14" s="23" customFormat="1" ht="16.5" customHeight="1">
      <c r="A44" s="25" t="s">
        <v>69</v>
      </c>
      <c r="B44" s="17">
        <v>0</v>
      </c>
      <c r="C44" s="17">
        <v>0</v>
      </c>
      <c r="D44" s="17">
        <v>-1566000</v>
      </c>
      <c r="E44" s="17">
        <v>0</v>
      </c>
      <c r="F44" s="17">
        <v>0</v>
      </c>
      <c r="G44" s="17">
        <v>0</v>
      </c>
      <c r="H44" s="17">
        <v>-972000</v>
      </c>
      <c r="I44" s="17">
        <v>0</v>
      </c>
      <c r="J44" s="17">
        <v>0</v>
      </c>
      <c r="K44" s="17">
        <f>SUM(B44:J44)</f>
        <v>-2538000</v>
      </c>
      <c r="L44" s="24"/>
      <c r="M44"/>
      <c r="N44"/>
    </row>
    <row r="45" spans="1:14" s="23" customFormat="1" ht="16.5" customHeight="1">
      <c r="A45" s="25" t="s">
        <v>70</v>
      </c>
      <c r="B45" s="17">
        <v>-7359.2</v>
      </c>
      <c r="C45" s="17">
        <v>-7011.52</v>
      </c>
      <c r="D45" s="17">
        <v>-8662.99</v>
      </c>
      <c r="E45" s="17">
        <v>-5316.59</v>
      </c>
      <c r="F45" s="17">
        <v>-5316.59</v>
      </c>
      <c r="G45" s="17">
        <v>-5794.64</v>
      </c>
      <c r="H45" s="17">
        <v>-5345.56</v>
      </c>
      <c r="I45" s="17">
        <v>-7446.12</v>
      </c>
      <c r="J45" s="17">
        <v>-2578.62</v>
      </c>
      <c r="K45" s="17">
        <f>SUM(B45:J45)</f>
        <v>-54831.83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1364741.07</v>
      </c>
      <c r="C49" s="27">
        <f>IF(C18+C29+C50&lt;0,0,C18+C29+C50)</f>
        <v>1417661.16</v>
      </c>
      <c r="D49" s="27">
        <f>IF(D18+D29+D50&lt;0,0,D18+D29+D50)</f>
        <v>3042001.03</v>
      </c>
      <c r="E49" s="27">
        <f>IF(E18+E29+E50&lt;0,0,E18+E29+E50)</f>
        <v>963379.7200000002</v>
      </c>
      <c r="F49" s="27">
        <f>IF(F18+F29+F50&lt;0,0,F18+F29+F50)</f>
        <v>1085745.9600000002</v>
      </c>
      <c r="G49" s="27">
        <f>IF(G18+G29+G50&lt;0,0,G18+G29+G50)</f>
        <v>1036581.3999999999</v>
      </c>
      <c r="H49" s="27">
        <f>IF(H18+H29+H50&lt;0,0,H18+H29+H50)</f>
        <v>2023677.2000000002</v>
      </c>
      <c r="I49" s="27">
        <f>IF(I18+I29+I50&lt;0,0,I18+I29+I50)</f>
        <v>1469197.0800000003</v>
      </c>
      <c r="J49" s="27">
        <f>IF(J18+J29+J50&lt;0,0,J18+J29+J50)</f>
        <v>513849.31</v>
      </c>
      <c r="K49" s="20">
        <f>SUM(B49:J49)</f>
        <v>12916833.93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1364741.0699999998</v>
      </c>
      <c r="C55" s="10">
        <f t="shared" si="11"/>
        <v>1417661.16</v>
      </c>
      <c r="D55" s="10">
        <f t="shared" si="11"/>
        <v>3042001.03</v>
      </c>
      <c r="E55" s="10">
        <f t="shared" si="11"/>
        <v>963379.72</v>
      </c>
      <c r="F55" s="10">
        <f t="shared" si="11"/>
        <v>1085745.96</v>
      </c>
      <c r="G55" s="10">
        <f t="shared" si="11"/>
        <v>1036581.4</v>
      </c>
      <c r="H55" s="10">
        <f t="shared" si="11"/>
        <v>2023677.19</v>
      </c>
      <c r="I55" s="10">
        <f>SUM(I56:I68)</f>
        <v>1469197.08</v>
      </c>
      <c r="J55" s="10">
        <f t="shared" si="11"/>
        <v>513849.31</v>
      </c>
      <c r="K55" s="5">
        <f>SUM(K56:K68)</f>
        <v>12916833.92</v>
      </c>
      <c r="L55" s="9"/>
    </row>
    <row r="56" spans="1:11" ht="16.5" customHeight="1">
      <c r="A56" s="7" t="s">
        <v>57</v>
      </c>
      <c r="B56" s="8">
        <v>1192783.7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1192783.7</v>
      </c>
    </row>
    <row r="57" spans="1:11" ht="16.5" customHeight="1">
      <c r="A57" s="7" t="s">
        <v>58</v>
      </c>
      <c r="B57" s="8">
        <v>171957.37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171957.37</v>
      </c>
    </row>
    <row r="58" spans="1:11" ht="16.5" customHeight="1">
      <c r="A58" s="7" t="s">
        <v>4</v>
      </c>
      <c r="B58" s="6">
        <v>0</v>
      </c>
      <c r="C58" s="8">
        <v>1417661.16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1417661.16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3042001.03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3042001.03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963379.72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963379.72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1085745.96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1085745.96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1036581.4</v>
      </c>
      <c r="H62" s="6">
        <v>0</v>
      </c>
      <c r="I62" s="6">
        <v>0</v>
      </c>
      <c r="J62" s="6">
        <v>0</v>
      </c>
      <c r="K62" s="5">
        <f t="shared" si="12"/>
        <v>1036581.4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2023677.19</v>
      </c>
      <c r="I63" s="6">
        <v>0</v>
      </c>
      <c r="J63" s="6">
        <v>0</v>
      </c>
      <c r="K63" s="5">
        <f t="shared" si="12"/>
        <v>2023677.19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547863.59</v>
      </c>
      <c r="J65" s="6">
        <v>0</v>
      </c>
      <c r="K65" s="5">
        <f t="shared" si="12"/>
        <v>547863.59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921333.49</v>
      </c>
      <c r="J66" s="6">
        <v>0</v>
      </c>
      <c r="K66" s="5">
        <f t="shared" si="12"/>
        <v>921333.49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513849.31</v>
      </c>
      <c r="K67" s="5">
        <f t="shared" si="12"/>
        <v>513849.31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2022-07-19T12:06:34Z</dcterms:modified>
  <cp:category/>
  <cp:version/>
  <cp:contentType/>
  <cp:contentStatus/>
</cp:coreProperties>
</file>