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<sst xmlns="http://schemas.openxmlformats.org/spreadsheetml/2006/main" count="76" uniqueCount="75">
  <si>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</si>
  <si>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</si>
  <si>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</si>
  <si>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</si>
  <si>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</si>
  <si>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</si>
  <si>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</si>
  <si>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</si>
  <si>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</si>
  <si>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</si>
  <si>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</si>
  <si>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</si>
  <si>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</si>
  <si>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</si>
  <si>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</si>
  <si>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</si>
  <si>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</si>
  <si>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</si>
  <si>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</si>
  <si>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</si>
  <si>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</si>
  <si>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</si>
  <si>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</si>
  <si>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</si>
  <si>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</si>
  <si>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</si>
  <si>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</si>
  <si>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</si>
  <si>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</si>
  <si>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</si>
  <si>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</si>
  <si>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</si>
  <si>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</si>
  <si>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</si>
  <si>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</si>
  <si>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</si>
  <si>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</si>
  <si>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</si>
  <si>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</si>
  <si>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</si>
  <si>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</si>
  <si>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</si>
  <si>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</si>
  <si>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</si>
  <si>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</si>
  <si>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</si>
  <si>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</si>
  <si>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</si>
  <si>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</si>
  <si>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</si>
  <si>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</si>
  <si>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</si>
  <si>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</si>
  <si>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</si>
  <si>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</si>
  <si>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</si>
  <si>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</si>
  <si>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</si>
  <si>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</si>
  <si>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</si>
  <si>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</si>
  <si>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</si>
  <si>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</si>
  <si>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</si>
  <si>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</si>
  <si>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</si>
  <si>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 Remuneração Bruta do Operador (4.1 + 4.2 + 4.3 + 4.4 + 4.5 + 4.6 + 4.7)</t>
  </si>
  <si>
    <t>OPERAÇÃO 08/07/22 - VENCIMENTO 15/07/22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</si>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</sst>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67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306528</v>
      </c>
      <c r="C7" s="47">
        <f t="shared" si="0"/>
        <v>254463</v>
      </c>
      <c r="D7" s="47">
        <f t="shared" si="0"/>
        <v>319843</v>
      </c>
      <c r="E7" s="47">
        <f t="shared" si="0"/>
        <v>170504</v>
      </c>
      <c r="F7" s="47">
        <f t="shared" si="0"/>
        <v>210005</v>
      </c>
      <c r="G7" s="47">
        <f t="shared" si="0"/>
        <v>213357</v>
      </c>
      <c r="H7" s="47">
        <f t="shared" si="0"/>
        <v>251631</v>
      </c>
      <c r="I7" s="47">
        <f t="shared" si="0"/>
        <v>351291</v>
      </c>
      <c r="J7" s="47">
        <f t="shared" si="0"/>
        <v>111370</v>
      </c>
      <c r="K7" s="47">
        <f t="shared" si="0"/>
        <v>2188992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18766</v>
      </c>
      <c r="C8" s="45">
        <f t="shared" si="1"/>
        <v>18575</v>
      </c>
      <c r="D8" s="45">
        <f t="shared" si="1"/>
        <v>19603</v>
      </c>
      <c r="E8" s="45">
        <f t="shared" si="1"/>
        <v>12330</v>
      </c>
      <c r="F8" s="45">
        <f t="shared" si="1"/>
        <v>13284</v>
      </c>
      <c r="G8" s="45">
        <f t="shared" si="1"/>
        <v>7465</v>
      </c>
      <c r="H8" s="45">
        <f t="shared" si="1"/>
        <v>6968</v>
      </c>
      <c r="I8" s="45">
        <f t="shared" si="1"/>
        <v>19582</v>
      </c>
      <c r="J8" s="45">
        <f t="shared" si="1"/>
        <v>3661</v>
      </c>
      <c r="K8" s="38">
        <f>SUM(B8:J8)</f>
        <v>120234</v>
      </c>
      <c r="L8"/>
      <c r="M8"/>
      <c r="N8"/>
    </row>
    <row r="9" spans="1:14" ht="16.5" customHeight="1">
      <c r="A9" s="22" t="s">
        <v>32</v>
      </c>
      <c r="B9" s="45">
        <v>18710</v>
      </c>
      <c r="C9" s="45">
        <v>18565</v>
      </c>
      <c r="D9" s="45">
        <v>19597</v>
      </c>
      <c r="E9" s="45">
        <v>12195</v>
      </c>
      <c r="F9" s="45">
        <v>13272</v>
      </c>
      <c r="G9" s="45">
        <v>7464</v>
      </c>
      <c r="H9" s="45">
        <v>6968</v>
      </c>
      <c r="I9" s="45">
        <v>19503</v>
      </c>
      <c r="J9" s="45">
        <v>3661</v>
      </c>
      <c r="K9" s="38">
        <f>SUM(B9:J9)</f>
        <v>119935</v>
      </c>
      <c r="L9"/>
      <c r="M9"/>
      <c r="N9"/>
    </row>
    <row r="10" spans="1:14" ht="16.5" customHeight="1">
      <c r="A10" s="22" t="s">
        <v>31</v>
      </c>
      <c r="B10" s="45">
        <v>56</v>
      </c>
      <c r="C10" s="45">
        <v>10</v>
      </c>
      <c r="D10" s="45">
        <v>6</v>
      </c>
      <c r="E10" s="45">
        <v>135</v>
      </c>
      <c r="F10" s="45">
        <v>12</v>
      </c>
      <c r="G10" s="45">
        <v>1</v>
      </c>
      <c r="H10" s="45">
        <v>0</v>
      </c>
      <c r="I10" s="45">
        <v>79</v>
      </c>
      <c r="J10" s="45">
        <v>0</v>
      </c>
      <c r="K10" s="38">
        <f>SUM(B10:J10)</f>
        <v>299</v>
      </c>
      <c r="L10"/>
      <c r="M10"/>
      <c r="N10"/>
    </row>
    <row r="11" spans="1:14" ht="16.5" customHeight="1">
      <c r="A11" s="44" t="s">
        <v>30</v>
      </c>
      <c r="B11" s="43">
        <v>287762</v>
      </c>
      <c r="C11" s="43">
        <v>235888</v>
      </c>
      <c r="D11" s="43">
        <v>300240</v>
      </c>
      <c r="E11" s="43">
        <v>158174</v>
      </c>
      <c r="F11" s="43">
        <v>196721</v>
      </c>
      <c r="G11" s="43">
        <v>205892</v>
      </c>
      <c r="H11" s="43">
        <v>244663</v>
      </c>
      <c r="I11" s="43">
        <v>331709</v>
      </c>
      <c r="J11" s="43">
        <v>107709</v>
      </c>
      <c r="K11" s="38">
        <f>SUM(B11:J11)</f>
        <v>2068758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71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1.117101907197331</v>
      </c>
      <c r="C16" s="39">
        <v>1.159610330970486</v>
      </c>
      <c r="D16" s="39">
        <v>1.034682744697503</v>
      </c>
      <c r="E16" s="39">
        <v>1.372961006125153</v>
      </c>
      <c r="F16" s="39">
        <v>1.050367090546157</v>
      </c>
      <c r="G16" s="39">
        <v>1.125511313717308</v>
      </c>
      <c r="H16" s="39">
        <v>1.091187266653998</v>
      </c>
      <c r="I16" s="39">
        <v>1.06379713926898</v>
      </c>
      <c r="J16" s="39">
        <v>1.05076730348843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66</v>
      </c>
      <c r="B18" s="36">
        <f>SUM(B19:B27)</f>
        <v>1588652.39</v>
      </c>
      <c r="C18" s="36">
        <f aca="true" t="shared" si="2" ref="C18:J18">SUM(C19:C27)</f>
        <v>1513526.4400000002</v>
      </c>
      <c r="D18" s="36">
        <f t="shared" si="2"/>
        <v>1873385.33</v>
      </c>
      <c r="E18" s="36">
        <f t="shared" si="2"/>
        <v>1153108.12</v>
      </c>
      <c r="F18" s="36">
        <f t="shared" si="2"/>
        <v>1150771.7899999998</v>
      </c>
      <c r="G18" s="36">
        <f t="shared" si="2"/>
        <v>1257349.6299999997</v>
      </c>
      <c r="H18" s="36">
        <f t="shared" si="2"/>
        <v>1154362.4700000004</v>
      </c>
      <c r="I18" s="36">
        <f t="shared" si="2"/>
        <v>1605173.2200000002</v>
      </c>
      <c r="J18" s="36">
        <f t="shared" si="2"/>
        <v>555092.65</v>
      </c>
      <c r="K18" s="36">
        <f>SUM(B18:J18)</f>
        <v>11851422.040000001</v>
      </c>
      <c r="L18"/>
      <c r="M18"/>
      <c r="N18"/>
    </row>
    <row r="19" spans="1:14" ht="16.5" customHeight="1">
      <c r="A19" s="35" t="s">
        <v>27</v>
      </c>
      <c r="B19" s="61">
        <f>ROUND((B13+B14)*B7,2)</f>
        <v>1376647.9</v>
      </c>
      <c r="C19" s="61">
        <f aca="true" t="shared" si="3" ref="C19:J19">ROUND((C13+C14)*C7,2)</f>
        <v>1255495</v>
      </c>
      <c r="D19" s="61">
        <f t="shared" si="3"/>
        <v>1749381.29</v>
      </c>
      <c r="E19" s="61">
        <f t="shared" si="3"/>
        <v>810814.72</v>
      </c>
      <c r="F19" s="61">
        <f t="shared" si="3"/>
        <v>1056829.16</v>
      </c>
      <c r="G19" s="61">
        <f t="shared" si="3"/>
        <v>1084578.97</v>
      </c>
      <c r="H19" s="61">
        <f t="shared" si="3"/>
        <v>1018476.47</v>
      </c>
      <c r="I19" s="61">
        <f t="shared" si="3"/>
        <v>1436253.25</v>
      </c>
      <c r="J19" s="61">
        <f t="shared" si="3"/>
        <v>515219.89</v>
      </c>
      <c r="K19" s="30">
        <f>SUM(B19:J19)</f>
        <v>10303696.649999999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161208.09</v>
      </c>
      <c r="C20" s="30">
        <f t="shared" si="4"/>
        <v>200389.97</v>
      </c>
      <c r="D20" s="30">
        <f t="shared" si="4"/>
        <v>60673.34</v>
      </c>
      <c r="E20" s="30">
        <f t="shared" si="4"/>
        <v>302402.27</v>
      </c>
      <c r="F20" s="30">
        <f t="shared" si="4"/>
        <v>53229.41</v>
      </c>
      <c r="G20" s="30">
        <f t="shared" si="4"/>
        <v>136126.93</v>
      </c>
      <c r="H20" s="30">
        <f t="shared" si="4"/>
        <v>92872.09</v>
      </c>
      <c r="I20" s="30">
        <f t="shared" si="4"/>
        <v>91628.85</v>
      </c>
      <c r="J20" s="30">
        <f t="shared" si="4"/>
        <v>26156.32</v>
      </c>
      <c r="K20" s="30">
        <f aca="true" t="shared" si="5" ref="K18:K26">SUM(B20:J20)</f>
        <v>1124687.27</v>
      </c>
      <c r="L20"/>
      <c r="M20"/>
      <c r="N20"/>
    </row>
    <row r="21" spans="1:14" ht="16.5" customHeight="1">
      <c r="A21" s="18" t="s">
        <v>25</v>
      </c>
      <c r="B21" s="30">
        <v>46620.05</v>
      </c>
      <c r="C21" s="30">
        <v>51848.62</v>
      </c>
      <c r="D21" s="30">
        <v>55372.2</v>
      </c>
      <c r="E21" s="30">
        <v>34761.5</v>
      </c>
      <c r="F21" s="30">
        <v>37277.4</v>
      </c>
      <c r="G21" s="30">
        <v>33030.91</v>
      </c>
      <c r="H21" s="30">
        <v>37757.58</v>
      </c>
      <c r="I21" s="30">
        <v>71256.59</v>
      </c>
      <c r="J21" s="30">
        <v>17730.01</v>
      </c>
      <c r="K21" s="30">
        <f t="shared" si="5"/>
        <v>385654.86</v>
      </c>
      <c r="L21"/>
      <c r="M21"/>
      <c r="N21"/>
    </row>
    <row r="22" spans="1:14" ht="16.5" customHeight="1">
      <c r="A22" s="18" t="s">
        <v>24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62" t="s">
        <v>72</v>
      </c>
      <c r="B24" s="30">
        <v>1315.63</v>
      </c>
      <c r="C24" s="30">
        <v>1253.11</v>
      </c>
      <c r="D24" s="30">
        <v>1552.71</v>
      </c>
      <c r="E24" s="30">
        <v>956.11</v>
      </c>
      <c r="F24" s="30">
        <v>953.51</v>
      </c>
      <c r="G24" s="30">
        <v>1042.08</v>
      </c>
      <c r="H24" s="30">
        <v>956.11</v>
      </c>
      <c r="I24" s="30">
        <v>1328.66</v>
      </c>
      <c r="J24" s="30">
        <v>461.12</v>
      </c>
      <c r="K24" s="30">
        <f t="shared" si="5"/>
        <v>9819.04</v>
      </c>
      <c r="L24"/>
      <c r="M24"/>
      <c r="N24"/>
    </row>
    <row r="25" spans="1:14" ht="16.5" customHeight="1">
      <c r="A25" s="62" t="s">
        <v>73</v>
      </c>
      <c r="B25" s="30">
        <v>810.06</v>
      </c>
      <c r="C25" s="30">
        <v>790.68</v>
      </c>
      <c r="D25" s="30">
        <v>894.45</v>
      </c>
      <c r="E25" s="30">
        <v>525.45</v>
      </c>
      <c r="F25" s="30">
        <v>540.55</v>
      </c>
      <c r="G25" s="30">
        <v>622.9</v>
      </c>
      <c r="H25" s="30">
        <v>626.6</v>
      </c>
      <c r="I25" s="30">
        <v>952.55</v>
      </c>
      <c r="J25" s="30">
        <v>301.83</v>
      </c>
      <c r="K25" s="30">
        <f t="shared" si="5"/>
        <v>6065.07</v>
      </c>
      <c r="L25"/>
      <c r="M25"/>
      <c r="N25"/>
    </row>
    <row r="26" spans="1:14" ht="16.5" customHeight="1">
      <c r="A26" s="62" t="s">
        <v>74</v>
      </c>
      <c r="B26" s="30">
        <v>321.23</v>
      </c>
      <c r="C26" s="30">
        <v>290.2</v>
      </c>
      <c r="D26" s="30">
        <v>323.05</v>
      </c>
      <c r="E26" s="30">
        <v>189.21</v>
      </c>
      <c r="F26" s="30">
        <v>212.33</v>
      </c>
      <c r="G26" s="30">
        <v>218.41</v>
      </c>
      <c r="H26" s="30">
        <v>214.76</v>
      </c>
      <c r="I26" s="30">
        <v>294.46</v>
      </c>
      <c r="J26" s="30">
        <v>113.16</v>
      </c>
      <c r="K26" s="30">
        <f t="shared" si="5"/>
        <v>2176.81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-144641.75000000003</v>
      </c>
      <c r="C29" s="30">
        <f t="shared" si="6"/>
        <v>-96623.31999999999</v>
      </c>
      <c r="D29" s="30">
        <f t="shared" si="6"/>
        <v>-134055.67</v>
      </c>
      <c r="E29" s="30">
        <f t="shared" si="6"/>
        <v>-112412.44</v>
      </c>
      <c r="F29" s="30">
        <f t="shared" si="6"/>
        <v>-68465.23000000001</v>
      </c>
      <c r="G29" s="30">
        <f t="shared" si="6"/>
        <v>-138221.28</v>
      </c>
      <c r="H29" s="30">
        <f t="shared" si="6"/>
        <v>-50150.11</v>
      </c>
      <c r="I29" s="30">
        <f t="shared" si="6"/>
        <v>-114085.3</v>
      </c>
      <c r="J29" s="30">
        <f t="shared" si="6"/>
        <v>-31594.899999999998</v>
      </c>
      <c r="K29" s="30">
        <f aca="true" t="shared" si="7" ref="K29:K37">SUM(B29:J29)</f>
        <v>-890250.0000000001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-135667.83000000002</v>
      </c>
      <c r="C30" s="30">
        <f t="shared" si="8"/>
        <v>-89655.26</v>
      </c>
      <c r="D30" s="30">
        <f t="shared" si="8"/>
        <v>-103039.20000000001</v>
      </c>
      <c r="E30" s="30">
        <f t="shared" si="8"/>
        <v>-107095.85</v>
      </c>
      <c r="F30" s="30">
        <f t="shared" si="8"/>
        <v>-58396.8</v>
      </c>
      <c r="G30" s="30">
        <f t="shared" si="8"/>
        <v>-104165.75</v>
      </c>
      <c r="H30" s="30">
        <f t="shared" si="8"/>
        <v>-44041.520000000004</v>
      </c>
      <c r="I30" s="30">
        <f t="shared" si="8"/>
        <v>-106697.13</v>
      </c>
      <c r="J30" s="30">
        <f t="shared" si="8"/>
        <v>-22551.17</v>
      </c>
      <c r="K30" s="30">
        <f t="shared" si="7"/>
        <v>-771310.51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-82324</v>
      </c>
      <c r="C31" s="30">
        <f aca="true" t="shared" si="9" ref="C31:J31">-ROUND((C9)*$E$3,2)</f>
        <v>-81686</v>
      </c>
      <c r="D31" s="30">
        <f t="shared" si="9"/>
        <v>-86226.8</v>
      </c>
      <c r="E31" s="30">
        <f t="shared" si="9"/>
        <v>-53658</v>
      </c>
      <c r="F31" s="30">
        <f t="shared" si="9"/>
        <v>-58396.8</v>
      </c>
      <c r="G31" s="30">
        <f t="shared" si="9"/>
        <v>-32841.6</v>
      </c>
      <c r="H31" s="30">
        <f t="shared" si="9"/>
        <v>-30659.2</v>
      </c>
      <c r="I31" s="30">
        <f t="shared" si="9"/>
        <v>-85813.2</v>
      </c>
      <c r="J31" s="30">
        <f t="shared" si="9"/>
        <v>-16108.4</v>
      </c>
      <c r="K31" s="30">
        <f t="shared" si="7"/>
        <v>-527714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-53343.83</v>
      </c>
      <c r="C34" s="30">
        <v>-7969.26</v>
      </c>
      <c r="D34" s="30">
        <v>-16812.4</v>
      </c>
      <c r="E34" s="30">
        <v>-53437.85</v>
      </c>
      <c r="F34" s="26">
        <v>0</v>
      </c>
      <c r="G34" s="30">
        <v>-71324.15</v>
      </c>
      <c r="H34" s="30">
        <v>-13382.32</v>
      </c>
      <c r="I34" s="30">
        <v>-20883.93</v>
      </c>
      <c r="J34" s="30">
        <v>-6442.77</v>
      </c>
      <c r="K34" s="30">
        <f t="shared" si="7"/>
        <v>-243596.50999999998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-8973.92</v>
      </c>
      <c r="C35" s="27">
        <f t="shared" si="10"/>
        <v>-6968.06</v>
      </c>
      <c r="D35" s="27">
        <f t="shared" si="10"/>
        <v>-31016.47</v>
      </c>
      <c r="E35" s="27">
        <f t="shared" si="10"/>
        <v>-5316.59</v>
      </c>
      <c r="F35" s="27">
        <f t="shared" si="10"/>
        <v>-10068.43</v>
      </c>
      <c r="G35" s="27">
        <f t="shared" si="10"/>
        <v>-34055.53</v>
      </c>
      <c r="H35" s="27">
        <f t="shared" si="10"/>
        <v>-6108.59</v>
      </c>
      <c r="I35" s="27">
        <f t="shared" si="10"/>
        <v>-7388.17</v>
      </c>
      <c r="J35" s="27">
        <f t="shared" si="10"/>
        <v>-9043.73</v>
      </c>
      <c r="K35" s="30">
        <f t="shared" si="7"/>
        <v>-118939.48999999999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15</v>
      </c>
      <c r="B37" s="27">
        <v>-1658.18</v>
      </c>
      <c r="C37" s="27">
        <v>0</v>
      </c>
      <c r="D37" s="27">
        <v>0</v>
      </c>
      <c r="E37" s="27">
        <v>0</v>
      </c>
      <c r="F37" s="27">
        <v>-4766.33</v>
      </c>
      <c r="G37" s="27">
        <v>-28260.89</v>
      </c>
      <c r="H37" s="27">
        <v>-792</v>
      </c>
      <c r="I37" s="27">
        <v>0</v>
      </c>
      <c r="J37" s="27">
        <v>0</v>
      </c>
      <c r="K37" s="30">
        <f t="shared" si="7"/>
        <v>-35477.4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69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f>SUM(B44:J44)</f>
        <v>0</v>
      </c>
      <c r="L44" s="24"/>
      <c r="M44"/>
      <c r="N44"/>
    </row>
    <row r="45" spans="1:14" s="23" customFormat="1" ht="16.5" customHeight="1">
      <c r="A45" s="25" t="s">
        <v>70</v>
      </c>
      <c r="B45" s="17">
        <v>-7315.74</v>
      </c>
      <c r="C45" s="17">
        <v>-6968.06</v>
      </c>
      <c r="D45" s="17">
        <v>-8634.02</v>
      </c>
      <c r="E45" s="17">
        <v>-5316.59</v>
      </c>
      <c r="F45" s="17">
        <v>-5302.1</v>
      </c>
      <c r="G45" s="17">
        <v>-5794.64</v>
      </c>
      <c r="H45" s="17">
        <v>-5316.59</v>
      </c>
      <c r="I45" s="17">
        <v>-7388.17</v>
      </c>
      <c r="J45" s="17">
        <v>-2564.13</v>
      </c>
      <c r="K45" s="17">
        <f>SUM(B45:J45)</f>
        <v>-54600.04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1444010.64</v>
      </c>
      <c r="C49" s="27">
        <f>IF(C18+C29+C50&lt;0,0,C18+C29+C50)</f>
        <v>1416903.12</v>
      </c>
      <c r="D49" s="27">
        <f>IF(D18+D29+D50&lt;0,0,D18+D29+D50)</f>
        <v>1739329.6600000001</v>
      </c>
      <c r="E49" s="27">
        <f>IF(E18+E29+E50&lt;0,0,E18+E29+E50)</f>
        <v>1040695.6800000002</v>
      </c>
      <c r="F49" s="27">
        <f>IF(F18+F29+F50&lt;0,0,F18+F29+F50)</f>
        <v>1082306.5599999998</v>
      </c>
      <c r="G49" s="27">
        <f>IF(G18+G29+G50&lt;0,0,G18+G29+G50)</f>
        <v>1119128.3499999996</v>
      </c>
      <c r="H49" s="27">
        <f>IF(H18+H29+H50&lt;0,0,H18+H29+H50)</f>
        <v>1104212.3600000003</v>
      </c>
      <c r="I49" s="27">
        <f>IF(I18+I29+I50&lt;0,0,I18+I29+I50)</f>
        <v>1491087.9200000002</v>
      </c>
      <c r="J49" s="27">
        <f>IF(J18+J29+J50&lt;0,0,J18+J29+J50)</f>
        <v>523497.75</v>
      </c>
      <c r="K49" s="20">
        <f>SUM(B49:J49)</f>
        <v>10961172.04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1444010.6500000001</v>
      </c>
      <c r="C55" s="10">
        <f t="shared" si="11"/>
        <v>1416903.12</v>
      </c>
      <c r="D55" s="10">
        <f t="shared" si="11"/>
        <v>1739329.66</v>
      </c>
      <c r="E55" s="10">
        <f t="shared" si="11"/>
        <v>1040695.68</v>
      </c>
      <c r="F55" s="10">
        <f t="shared" si="11"/>
        <v>1082306.56</v>
      </c>
      <c r="G55" s="10">
        <f t="shared" si="11"/>
        <v>1119128.35</v>
      </c>
      <c r="H55" s="10">
        <f t="shared" si="11"/>
        <v>1104212.36</v>
      </c>
      <c r="I55" s="10">
        <f>SUM(I56:I68)</f>
        <v>1491087.92</v>
      </c>
      <c r="J55" s="10">
        <f t="shared" si="11"/>
        <v>523497.75</v>
      </c>
      <c r="K55" s="5">
        <f>SUM(K56:K68)</f>
        <v>10961172.049999999</v>
      </c>
      <c r="L55" s="9"/>
    </row>
    <row r="56" spans="1:11" ht="16.5" customHeight="1">
      <c r="A56" s="7" t="s">
        <v>57</v>
      </c>
      <c r="B56" s="8">
        <v>1262354.11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1262354.11</v>
      </c>
    </row>
    <row r="57" spans="1:11" ht="16.5" customHeight="1">
      <c r="A57" s="7" t="s">
        <v>58</v>
      </c>
      <c r="B57" s="8">
        <v>181656.54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181656.54</v>
      </c>
    </row>
    <row r="58" spans="1:11" ht="16.5" customHeight="1">
      <c r="A58" s="7" t="s">
        <v>4</v>
      </c>
      <c r="B58" s="6">
        <v>0</v>
      </c>
      <c r="C58" s="8">
        <v>1416903.12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1416903.12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1739329.66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1739329.66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1040695.68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1040695.68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1082306.56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1082306.56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1119128.35</v>
      </c>
      <c r="H62" s="6">
        <v>0</v>
      </c>
      <c r="I62" s="6">
        <v>0</v>
      </c>
      <c r="J62" s="6">
        <v>0</v>
      </c>
      <c r="K62" s="5">
        <f t="shared" si="12"/>
        <v>1119128.35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1104212.36</v>
      </c>
      <c r="I63" s="6">
        <v>0</v>
      </c>
      <c r="J63" s="6">
        <v>0</v>
      </c>
      <c r="K63" s="5">
        <f t="shared" si="12"/>
        <v>1104212.36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543501.55</v>
      </c>
      <c r="J65" s="6">
        <v>0</v>
      </c>
      <c r="K65" s="5">
        <f t="shared" si="12"/>
        <v>543501.55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947586.37</v>
      </c>
      <c r="J66" s="6">
        <v>0</v>
      </c>
      <c r="K66" s="5">
        <f t="shared" si="12"/>
        <v>947586.37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523497.75</v>
      </c>
      <c r="K67" s="5">
        <f t="shared" si="12"/>
        <v>523497.75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2022-07-14T17:43:49Z</dcterms:modified>
  <cp:category/>
  <cp:version/>
  <cp:contentType/>
  <cp:contentStatus/>
</cp:coreProperties>
</file>