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<sst xmlns="http://schemas.openxmlformats.org/spreadsheetml/2006/main" count="76" uniqueCount="75">
  <si>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</si>
  <si>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</si>
  <si>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</si>
  <si>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</si>
  <si>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</si>
  <si>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</si>
  <si>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</si>
  <si>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</si>
  <si>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</si>
  <si>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</si>
  <si>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</si>
  <si>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</si>
  <si>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</si>
  <si>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</si>
  <si>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</si>
  <si>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</si>
  <si>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</si>
  <si>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</si>
  <si>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</si>
  <si>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</si>
  <si>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</si>
  <si>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</si>
  <si>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</si>
  <si>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</si>
  <si>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</si>
  <si>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</si>
  <si>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</si>
  <si>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</si>
  <si>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</si>
  <si>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</si>
  <si>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</si>
  <si>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</si>
  <si>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</si>
  <si>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</si>
  <si>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</si>
  <si>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</si>
  <si>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</si>
  <si>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</si>
  <si>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</si>
  <si>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</si>
  <si>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</si>
  <si>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</si>
  <si>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</si>
  <si>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</si>
  <si>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</si>
  <si>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</si>
  <si>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</si>
  <si>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</si>
  <si>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</si>
  <si>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</si>
  <si>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</si>
  <si>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</si>
  <si>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</si>
  <si>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</si>
  <si>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</si>
  <si>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</si>
  <si>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</si>
  <si>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</si>
  <si>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</si>
  <si>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</si>
  <si>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</si>
  <si>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</si>
  <si>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</si>
  <si>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</si>
  <si>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</si>
  <si>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</si>
  <si>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</si>
  <si>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</si>
  <si>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</si>
  <si>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</si>
  <si>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23/01/22 - VENCIMENTO 28/01/22</t>
  </si>
  <si>
    <t>4.8. Remuneração SMGO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</si>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</sst>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81079</v>
      </c>
      <c r="C7" s="46">
        <f t="shared" si="0"/>
        <v>58996</v>
      </c>
      <c r="D7" s="46">
        <f t="shared" si="0"/>
        <v>87956</v>
      </c>
      <c r="E7" s="46">
        <f t="shared" si="0"/>
        <v>42859</v>
      </c>
      <c r="F7" s="46">
        <f t="shared" si="0"/>
        <v>70174</v>
      </c>
      <c r="G7" s="46">
        <f t="shared" si="0"/>
        <v>67945</v>
      </c>
      <c r="H7" s="46">
        <f t="shared" si="0"/>
        <v>82444</v>
      </c>
      <c r="I7" s="46">
        <f t="shared" si="0"/>
        <v>108367</v>
      </c>
      <c r="J7" s="46">
        <f t="shared" si="0"/>
        <v>24172</v>
      </c>
      <c r="K7" s="46">
        <f t="shared" si="0"/>
        <v>623992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7637</v>
      </c>
      <c r="C8" s="44">
        <f t="shared" si="1"/>
        <v>6931</v>
      </c>
      <c r="D8" s="44">
        <f t="shared" si="1"/>
        <v>8351</v>
      </c>
      <c r="E8" s="44">
        <f t="shared" si="1"/>
        <v>4581</v>
      </c>
      <c r="F8" s="44">
        <f t="shared" si="1"/>
        <v>6486</v>
      </c>
      <c r="G8" s="44">
        <f t="shared" si="1"/>
        <v>4196</v>
      </c>
      <c r="H8" s="44">
        <f t="shared" si="1"/>
        <v>3854</v>
      </c>
      <c r="I8" s="44">
        <f t="shared" si="1"/>
        <v>8971</v>
      </c>
      <c r="J8" s="44">
        <f t="shared" si="1"/>
        <v>1041</v>
      </c>
      <c r="K8" s="37">
        <f>SUM(B8:J8)</f>
        <v>52048</v>
      </c>
      <c r="L8"/>
      <c r="M8"/>
      <c r="N8"/>
    </row>
    <row r="9" spans="1:14" ht="16.5" customHeight="1">
      <c r="A9" s="22" t="s">
        <v>34</v>
      </c>
      <c r="B9" s="44">
        <v>7626</v>
      </c>
      <c r="C9" s="44">
        <v>6929</v>
      </c>
      <c r="D9" s="44">
        <v>8343</v>
      </c>
      <c r="E9" s="44">
        <v>4560</v>
      </c>
      <c r="F9" s="44">
        <v>6479</v>
      </c>
      <c r="G9" s="44">
        <v>4196</v>
      </c>
      <c r="H9" s="44">
        <v>3854</v>
      </c>
      <c r="I9" s="44">
        <v>8938</v>
      </c>
      <c r="J9" s="44">
        <v>1041</v>
      </c>
      <c r="K9" s="37">
        <f>SUM(B9:J9)</f>
        <v>51966</v>
      </c>
      <c r="L9"/>
      <c r="M9"/>
      <c r="N9"/>
    </row>
    <row r="10" spans="1:14" ht="16.5" customHeight="1">
      <c r="A10" s="22" t="s">
        <v>33</v>
      </c>
      <c r="B10" s="44">
        <v>11</v>
      </c>
      <c r="C10" s="44">
        <v>2</v>
      </c>
      <c r="D10" s="44">
        <v>8</v>
      </c>
      <c r="E10" s="44">
        <v>21</v>
      </c>
      <c r="F10" s="44">
        <v>7</v>
      </c>
      <c r="G10" s="44">
        <v>0</v>
      </c>
      <c r="H10" s="44">
        <v>0</v>
      </c>
      <c r="I10" s="44">
        <v>33</v>
      </c>
      <c r="J10" s="44">
        <v>0</v>
      </c>
      <c r="K10" s="37">
        <f>SUM(B10:J10)</f>
        <v>82</v>
      </c>
      <c r="L10"/>
      <c r="M10"/>
      <c r="N10"/>
    </row>
    <row r="11" spans="1:14" ht="16.5" customHeight="1">
      <c r="A11" s="43" t="s">
        <v>32</v>
      </c>
      <c r="B11" s="42">
        <v>73442</v>
      </c>
      <c r="C11" s="42">
        <v>52065</v>
      </c>
      <c r="D11" s="42">
        <v>79605</v>
      </c>
      <c r="E11" s="42">
        <v>38278</v>
      </c>
      <c r="F11" s="42">
        <v>63688</v>
      </c>
      <c r="G11" s="42">
        <v>63749</v>
      </c>
      <c r="H11" s="42">
        <v>78590</v>
      </c>
      <c r="I11" s="42">
        <v>99396</v>
      </c>
      <c r="J11" s="42">
        <v>23131</v>
      </c>
      <c r="K11" s="37">
        <f>SUM(B11:J11)</f>
        <v>571944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72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1.132223441950705</v>
      </c>
      <c r="C16" s="38">
        <v>1.25834810320487</v>
      </c>
      <c r="D16" s="38">
        <v>1.007142890988251</v>
      </c>
      <c r="E16" s="38">
        <v>1.223908731882158</v>
      </c>
      <c r="F16" s="38">
        <v>1.083324791832935</v>
      </c>
      <c r="G16" s="38">
        <v>1.122145413859139</v>
      </c>
      <c r="H16" s="38">
        <v>1.097416529841218</v>
      </c>
      <c r="I16" s="38">
        <v>1.079513934278707</v>
      </c>
      <c r="J16" s="38">
        <v>1.09315261328885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73</v>
      </c>
      <c r="B18" s="35">
        <f>B19+B20+B21+B22+B23+B24+B25+B26</f>
        <v>368975.69</v>
      </c>
      <c r="C18" s="35">
        <f aca="true" t="shared" si="2" ref="C18:J18">C19+C20+C21+C22+C23+C24+C25+C26</f>
        <v>335491.42</v>
      </c>
      <c r="D18" s="35">
        <f t="shared" si="2"/>
        <v>433663.31000000006</v>
      </c>
      <c r="E18" s="35">
        <f t="shared" si="2"/>
        <v>229511.94</v>
      </c>
      <c r="F18" s="35">
        <f t="shared" si="2"/>
        <v>341710.55999999994</v>
      </c>
      <c r="G18" s="35">
        <f t="shared" si="2"/>
        <v>341503.26999999996</v>
      </c>
      <c r="H18" s="35">
        <f t="shared" si="2"/>
        <v>333112.9600000001</v>
      </c>
      <c r="I18" s="35">
        <f t="shared" si="2"/>
        <v>436418.26</v>
      </c>
      <c r="J18" s="35">
        <f t="shared" si="2"/>
        <v>113483.88</v>
      </c>
      <c r="K18" s="35">
        <f>SUM(B18:J18)</f>
        <v>2933871.29</v>
      </c>
      <c r="L18"/>
      <c r="M18"/>
      <c r="N18"/>
    </row>
    <row r="19" spans="1:14" ht="16.5" customHeight="1">
      <c r="A19" s="18" t="s">
        <v>74</v>
      </c>
      <c r="B19" s="60">
        <f>ROUND((B13+B14)*B7,2)</f>
        <v>310419.06</v>
      </c>
      <c r="C19" s="60">
        <f aca="true" t="shared" si="3" ref="C19:J19">ROUND((C13+C14)*C7,2)</f>
        <v>248143.08</v>
      </c>
      <c r="D19" s="60">
        <f t="shared" si="3"/>
        <v>410112.44</v>
      </c>
      <c r="E19" s="60">
        <f t="shared" si="3"/>
        <v>173746.1</v>
      </c>
      <c r="F19" s="60">
        <f t="shared" si="3"/>
        <v>301053.48</v>
      </c>
      <c r="G19" s="60">
        <f t="shared" si="3"/>
        <v>294446.45</v>
      </c>
      <c r="H19" s="60">
        <f t="shared" si="3"/>
        <v>284464.78</v>
      </c>
      <c r="I19" s="60">
        <f t="shared" si="3"/>
        <v>377702.34</v>
      </c>
      <c r="J19" s="60">
        <f t="shared" si="3"/>
        <v>95329.53</v>
      </c>
      <c r="K19" s="30">
        <f>SUM(B19:J19)</f>
        <v>2495417.26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41044.68</v>
      </c>
      <c r="C20" s="30">
        <f t="shared" si="4"/>
        <v>64107.29</v>
      </c>
      <c r="D20" s="30">
        <f t="shared" si="4"/>
        <v>2929.39</v>
      </c>
      <c r="E20" s="30">
        <f t="shared" si="4"/>
        <v>38903.27</v>
      </c>
      <c r="F20" s="30">
        <f t="shared" si="4"/>
        <v>25085.22</v>
      </c>
      <c r="G20" s="30">
        <f t="shared" si="4"/>
        <v>35965.28</v>
      </c>
      <c r="H20" s="30">
        <f t="shared" si="4"/>
        <v>27711.57</v>
      </c>
      <c r="I20" s="30">
        <f t="shared" si="4"/>
        <v>30032.6</v>
      </c>
      <c r="J20" s="30">
        <f t="shared" si="4"/>
        <v>8880.19</v>
      </c>
      <c r="K20" s="30">
        <f aca="true" t="shared" si="5" ref="K18:K26">SUM(B20:J20)</f>
        <v>274659.49</v>
      </c>
      <c r="L20"/>
      <c r="M20"/>
      <c r="N20"/>
    </row>
    <row r="21" spans="1:14" ht="16.5" customHeight="1">
      <c r="A21" s="18" t="s">
        <v>28</v>
      </c>
      <c r="B21" s="30">
        <v>14996.75</v>
      </c>
      <c r="C21" s="30">
        <v>19345.43</v>
      </c>
      <c r="D21" s="30">
        <v>14974.15</v>
      </c>
      <c r="E21" s="30">
        <v>13266.31</v>
      </c>
      <c r="F21" s="30">
        <v>13135.56</v>
      </c>
      <c r="G21" s="30">
        <v>8655.24</v>
      </c>
      <c r="H21" s="30">
        <v>17047.96</v>
      </c>
      <c r="I21" s="30">
        <v>24504.59</v>
      </c>
      <c r="J21" s="30">
        <v>7478.35</v>
      </c>
      <c r="K21" s="30">
        <f t="shared" si="5"/>
        <v>133404.34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71</v>
      </c>
      <c r="B26" s="30">
        <v>1039.64</v>
      </c>
      <c r="C26" s="30">
        <v>944.5</v>
      </c>
      <c r="D26" s="30">
        <v>1220.65</v>
      </c>
      <c r="E26" s="30">
        <v>645.14</v>
      </c>
      <c r="F26" s="30">
        <v>960.74</v>
      </c>
      <c r="G26" s="30">
        <v>960.74</v>
      </c>
      <c r="H26" s="30">
        <v>937.53</v>
      </c>
      <c r="I26" s="30">
        <v>1227.61</v>
      </c>
      <c r="J26" s="30">
        <v>320.25</v>
      </c>
      <c r="K26" s="30">
        <f t="shared" si="5"/>
        <v>8256.8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-39335.47</v>
      </c>
      <c r="C29" s="30">
        <f t="shared" si="6"/>
        <v>-35739.6</v>
      </c>
      <c r="D29" s="30">
        <f t="shared" si="6"/>
        <v>-63434.28999999999</v>
      </c>
      <c r="E29" s="30">
        <f t="shared" si="6"/>
        <v>-23651.36</v>
      </c>
      <c r="F29" s="30">
        <f t="shared" si="6"/>
        <v>-33849.93</v>
      </c>
      <c r="G29" s="30">
        <f t="shared" si="6"/>
        <v>-23804.730000000003</v>
      </c>
      <c r="H29" s="30">
        <f t="shared" si="6"/>
        <v>-22170.879999999997</v>
      </c>
      <c r="I29" s="30">
        <f t="shared" si="6"/>
        <v>-46153.5</v>
      </c>
      <c r="J29" s="30">
        <f t="shared" si="6"/>
        <v>-12132.98</v>
      </c>
      <c r="K29" s="30">
        <f aca="true" t="shared" si="7" ref="K29:K37">SUM(B29:J29)</f>
        <v>-300272.74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-33554.4</v>
      </c>
      <c r="C30" s="30">
        <f t="shared" si="8"/>
        <v>-30487.6</v>
      </c>
      <c r="D30" s="30">
        <f t="shared" si="8"/>
        <v>-36709.2</v>
      </c>
      <c r="E30" s="30">
        <f t="shared" si="8"/>
        <v>-20064</v>
      </c>
      <c r="F30" s="30">
        <f t="shared" si="8"/>
        <v>-28507.6</v>
      </c>
      <c r="G30" s="30">
        <f t="shared" si="8"/>
        <v>-18462.4</v>
      </c>
      <c r="H30" s="30">
        <f t="shared" si="8"/>
        <v>-16957.6</v>
      </c>
      <c r="I30" s="30">
        <f t="shared" si="8"/>
        <v>-39327.2</v>
      </c>
      <c r="J30" s="30">
        <f t="shared" si="8"/>
        <v>-4580.4</v>
      </c>
      <c r="K30" s="30">
        <f t="shared" si="7"/>
        <v>-228650.4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-33554.4</v>
      </c>
      <c r="C31" s="30">
        <f aca="true" t="shared" si="9" ref="C31:J31">-ROUND((C9)*$E$3,2)</f>
        <v>-30487.6</v>
      </c>
      <c r="D31" s="30">
        <f t="shared" si="9"/>
        <v>-36709.2</v>
      </c>
      <c r="E31" s="30">
        <f t="shared" si="9"/>
        <v>-20064</v>
      </c>
      <c r="F31" s="30">
        <f t="shared" si="9"/>
        <v>-28507.6</v>
      </c>
      <c r="G31" s="30">
        <f t="shared" si="9"/>
        <v>-18462.4</v>
      </c>
      <c r="H31" s="30">
        <f t="shared" si="9"/>
        <v>-16957.6</v>
      </c>
      <c r="I31" s="30">
        <f t="shared" si="9"/>
        <v>-39327.2</v>
      </c>
      <c r="J31" s="30">
        <f t="shared" si="9"/>
        <v>-4580.4</v>
      </c>
      <c r="K31" s="30">
        <f t="shared" si="7"/>
        <v>-228650.4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21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-5781.07</v>
      </c>
      <c r="C35" s="27">
        <f t="shared" si="10"/>
        <v>-5252</v>
      </c>
      <c r="D35" s="27">
        <f t="shared" si="10"/>
        <v>-26725.09</v>
      </c>
      <c r="E35" s="27">
        <f t="shared" si="10"/>
        <v>-3587.36</v>
      </c>
      <c r="F35" s="27">
        <f t="shared" si="10"/>
        <v>-5342.33</v>
      </c>
      <c r="G35" s="27">
        <f t="shared" si="10"/>
        <v>-5342.33</v>
      </c>
      <c r="H35" s="27">
        <f t="shared" si="10"/>
        <v>-5213.28</v>
      </c>
      <c r="I35" s="27">
        <f t="shared" si="10"/>
        <v>-6826.3</v>
      </c>
      <c r="J35" s="27">
        <f t="shared" si="10"/>
        <v>-7552.58</v>
      </c>
      <c r="K35" s="30">
        <f t="shared" si="7"/>
        <v>-71622.34000000001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-5781.07</v>
      </c>
      <c r="C45" s="17">
        <v>-5252</v>
      </c>
      <c r="D45" s="17">
        <v>-6787.59</v>
      </c>
      <c r="E45" s="17">
        <v>-3587.36</v>
      </c>
      <c r="F45" s="17">
        <v>-5342.33</v>
      </c>
      <c r="G45" s="17">
        <v>-5342.33</v>
      </c>
      <c r="H45" s="17">
        <v>-5213.28</v>
      </c>
      <c r="I45" s="17">
        <v>-6826.3</v>
      </c>
      <c r="J45" s="17">
        <v>-1780.78</v>
      </c>
      <c r="K45" s="17">
        <f>SUM(B45:J45)</f>
        <v>-45913.04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329640.22</v>
      </c>
      <c r="C49" s="27">
        <f>IF(C18+C29+C50&lt;0,0,C18+C29+C50)</f>
        <v>299751.82</v>
      </c>
      <c r="D49" s="27">
        <f>IF(D18+D29+D50&lt;0,0,D18+D29+D50)</f>
        <v>370229.0200000001</v>
      </c>
      <c r="E49" s="27">
        <f>IF(E18+E29+E50&lt;0,0,E18+E29+E50)</f>
        <v>205860.58000000002</v>
      </c>
      <c r="F49" s="27">
        <f>IF(F18+F29+F50&lt;0,0,F18+F29+F50)</f>
        <v>307860.62999999995</v>
      </c>
      <c r="G49" s="27">
        <f>IF(G18+G29+G50&lt;0,0,G18+G29+G50)</f>
        <v>317698.54</v>
      </c>
      <c r="H49" s="27">
        <f>IF(H18+H29+H50&lt;0,0,H18+H29+H50)</f>
        <v>310942.0800000001</v>
      </c>
      <c r="I49" s="27">
        <f>IF(I18+I29+I50&lt;0,0,I18+I29+I50)</f>
        <v>390264.76</v>
      </c>
      <c r="J49" s="27">
        <f>IF(J18+J29+J50&lt;0,0,J18+J29+J50)</f>
        <v>101350.90000000001</v>
      </c>
      <c r="K49" s="20">
        <f>SUM(B49:J49)</f>
        <v>2633598.5500000003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329640.22</v>
      </c>
      <c r="C55" s="10">
        <f t="shared" si="11"/>
        <v>299751.82</v>
      </c>
      <c r="D55" s="10">
        <f t="shared" si="11"/>
        <v>370229.02</v>
      </c>
      <c r="E55" s="10">
        <f t="shared" si="11"/>
        <v>205860.57</v>
      </c>
      <c r="F55" s="10">
        <f t="shared" si="11"/>
        <v>307860.63</v>
      </c>
      <c r="G55" s="10">
        <f t="shared" si="11"/>
        <v>317698.55</v>
      </c>
      <c r="H55" s="10">
        <f t="shared" si="11"/>
        <v>310942.09</v>
      </c>
      <c r="I55" s="10">
        <f>SUM(I56:I68)</f>
        <v>390264.77</v>
      </c>
      <c r="J55" s="10">
        <f t="shared" si="11"/>
        <v>101350.91</v>
      </c>
      <c r="K55" s="5">
        <f>SUM(K56:K68)</f>
        <v>2633598.5800000005</v>
      </c>
      <c r="L55" s="9"/>
    </row>
    <row r="56" spans="1:11" ht="16.5" customHeight="1">
      <c r="A56" s="7" t="s">
        <v>59</v>
      </c>
      <c r="B56" s="8">
        <v>288665.94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288665.94</v>
      </c>
    </row>
    <row r="57" spans="1:11" ht="16.5" customHeight="1">
      <c r="A57" s="7" t="s">
        <v>60</v>
      </c>
      <c r="B57" s="8">
        <v>40974.28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40974.28</v>
      </c>
    </row>
    <row r="58" spans="1:11" ht="16.5" customHeight="1">
      <c r="A58" s="7" t="s">
        <v>4</v>
      </c>
      <c r="B58" s="6">
        <v>0</v>
      </c>
      <c r="C58" s="8">
        <v>299751.82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299751.82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370229.02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370229.02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205860.57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205860.57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307860.63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307860.63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317698.55</v>
      </c>
      <c r="H62" s="6">
        <v>0</v>
      </c>
      <c r="I62" s="6">
        <v>0</v>
      </c>
      <c r="J62" s="6">
        <v>0</v>
      </c>
      <c r="K62" s="5">
        <f t="shared" si="12"/>
        <v>317698.55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310942.09</v>
      </c>
      <c r="I63" s="6">
        <v>0</v>
      </c>
      <c r="J63" s="6">
        <v>0</v>
      </c>
      <c r="K63" s="5">
        <f t="shared" si="12"/>
        <v>310942.09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136241.43</v>
      </c>
      <c r="J65" s="6">
        <v>0</v>
      </c>
      <c r="K65" s="5">
        <f t="shared" si="12"/>
        <v>136241.43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254023.34</v>
      </c>
      <c r="J66" s="6">
        <v>0</v>
      </c>
      <c r="K66" s="5">
        <f t="shared" si="12"/>
        <v>254023.34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101350.91</v>
      </c>
      <c r="K67" s="5">
        <f t="shared" si="12"/>
        <v>101350.91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2022-01-27T19:33:49Z</dcterms:modified>
  <cp:category/>
  <cp:version/>
  <cp:contentType/>
  <cp:contentStatus/>
</cp:coreProperties>
</file>