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<sst xmlns="http://schemas.openxmlformats.org/spreadsheetml/2006/main" count="78" uniqueCount="77">
  <si>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</si>
  <si>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</si>
  <si>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</si>
  <si>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</si>
  <si>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</si>
  <si>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</si>
  <si>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</si>
  <si>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</si>
  <si>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</si>
  <si>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</si>
  <si>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</si>
  <si>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</si>
  <si>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</si>
  <si>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</si>
  <si>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</si>
  <si>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</si>
  <si>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</si>
  <si>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</si>
  <si>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</si>
  <si>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</si>
  <si>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</si>
  <si>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</si>
  <si>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</si>
  <si>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</si>
  <si>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</si>
  <si>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</si>
  <si>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</si>
  <si>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</si>
  <si>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</si>
  <si>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</si>
  <si>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</si>
  <si>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</si>
  <si>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</si>
  <si>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</si>
  <si>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</si>
  <si>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</si>
  <si>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</si>
  <si>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</si>
  <si>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</si>
  <si>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</si>
  <si>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</si>
  <si>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</si>
  <si>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</si>
  <si>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</si>
  <si>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</si>
  <si>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</si>
  <si>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</si>
  <si>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</si>
  <si>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</si>
  <si>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</si>
  <si>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</si>
  <si>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</si>
  <si>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</si>
  <si>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</si>
  <si>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</si>
  <si>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</si>
  <si>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</si>
  <si>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</si>
  <si>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</si>
  <si>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</si>
  <si>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</si>
  <si>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</si>
  <si>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</si>
  <si>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</si>
  <si>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</si>
  <si>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</si>
  <si>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</si>
  <si>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</si>
  <si>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</si>
  <si>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27/02/22 - VENCIMENTO 08/03/22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</si>
  <si>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</si>
  <si>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</si>
  <si>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</si>
  <si>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</si>
  <si>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</si>
  <si>
    <t>4. Remuneração Bruta do Operador (4.1 + 4.2 + 4.3 + 4.4 + 4.5 + 4.6 + 4.7 + 4.8 + 4.9 + 4.10)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</si>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</sst>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88713</v>
      </c>
      <c r="C7" s="46">
        <f t="shared" si="0"/>
        <v>70664</v>
      </c>
      <c r="D7" s="46">
        <f t="shared" si="0"/>
        <v>100096</v>
      </c>
      <c r="E7" s="46">
        <f t="shared" si="0"/>
        <v>47345</v>
      </c>
      <c r="F7" s="46">
        <f t="shared" si="0"/>
        <v>78244</v>
      </c>
      <c r="G7" s="46">
        <f t="shared" si="0"/>
        <v>73175</v>
      </c>
      <c r="H7" s="46">
        <f t="shared" si="0"/>
        <v>89033</v>
      </c>
      <c r="I7" s="46">
        <f t="shared" si="0"/>
        <v>116373</v>
      </c>
      <c r="J7" s="46">
        <f t="shared" si="0"/>
        <v>27194</v>
      </c>
      <c r="K7" s="46">
        <f t="shared" si="0"/>
        <v>690837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8241</v>
      </c>
      <c r="C8" s="44">
        <f t="shared" si="1"/>
        <v>8887</v>
      </c>
      <c r="D8" s="44">
        <f t="shared" si="1"/>
        <v>9618</v>
      </c>
      <c r="E8" s="44">
        <f t="shared" si="1"/>
        <v>5082</v>
      </c>
      <c r="F8" s="44">
        <f t="shared" si="1"/>
        <v>7399</v>
      </c>
      <c r="G8" s="44">
        <f t="shared" si="1"/>
        <v>4259</v>
      </c>
      <c r="H8" s="44">
        <f t="shared" si="1"/>
        <v>4118</v>
      </c>
      <c r="I8" s="44">
        <f t="shared" si="1"/>
        <v>9674</v>
      </c>
      <c r="J8" s="44">
        <f t="shared" si="1"/>
        <v>1218</v>
      </c>
      <c r="K8" s="37">
        <f>SUM(B8:J8)</f>
        <v>58496</v>
      </c>
      <c r="L8"/>
      <c r="M8"/>
      <c r="N8"/>
    </row>
    <row r="9" spans="1:14" ht="16.5" customHeight="1">
      <c r="A9" s="22" t="s">
        <v>33</v>
      </c>
      <c r="B9" s="44">
        <v>8220</v>
      </c>
      <c r="C9" s="44">
        <v>8884</v>
      </c>
      <c r="D9" s="44">
        <v>9612</v>
      </c>
      <c r="E9" s="44">
        <v>5060</v>
      </c>
      <c r="F9" s="44">
        <v>7395</v>
      </c>
      <c r="G9" s="44">
        <v>4258</v>
      </c>
      <c r="H9" s="44">
        <v>4118</v>
      </c>
      <c r="I9" s="44">
        <v>9646</v>
      </c>
      <c r="J9" s="44">
        <v>1218</v>
      </c>
      <c r="K9" s="37">
        <f>SUM(B9:J9)</f>
        <v>58411</v>
      </c>
      <c r="L9"/>
      <c r="M9"/>
      <c r="N9"/>
    </row>
    <row r="10" spans="1:14" ht="16.5" customHeight="1">
      <c r="A10" s="22" t="s">
        <v>32</v>
      </c>
      <c r="B10" s="44">
        <v>21</v>
      </c>
      <c r="C10" s="44">
        <v>3</v>
      </c>
      <c r="D10" s="44">
        <v>6</v>
      </c>
      <c r="E10" s="44">
        <v>22</v>
      </c>
      <c r="F10" s="44">
        <v>4</v>
      </c>
      <c r="G10" s="44">
        <v>1</v>
      </c>
      <c r="H10" s="44">
        <v>0</v>
      </c>
      <c r="I10" s="44">
        <v>28</v>
      </c>
      <c r="J10" s="44">
        <v>0</v>
      </c>
      <c r="K10" s="37">
        <f>SUM(B10:J10)</f>
        <v>85</v>
      </c>
      <c r="L10"/>
      <c r="M10"/>
      <c r="N10"/>
    </row>
    <row r="11" spans="1:14" ht="16.5" customHeight="1">
      <c r="A11" s="43" t="s">
        <v>31</v>
      </c>
      <c r="B11" s="42">
        <v>80472</v>
      </c>
      <c r="C11" s="42">
        <v>61777</v>
      </c>
      <c r="D11" s="42">
        <v>90478</v>
      </c>
      <c r="E11" s="42">
        <v>42263</v>
      </c>
      <c r="F11" s="42">
        <v>70845</v>
      </c>
      <c r="G11" s="42">
        <v>68916</v>
      </c>
      <c r="H11" s="42">
        <v>84915</v>
      </c>
      <c r="I11" s="42">
        <v>106699</v>
      </c>
      <c r="J11" s="42">
        <v>25976</v>
      </c>
      <c r="K11" s="37">
        <f>SUM(B11:J11)</f>
        <v>632341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1.110885639405791</v>
      </c>
      <c r="C16" s="38">
        <v>1.221494244655434</v>
      </c>
      <c r="D16" s="38">
        <v>1.036073054611908</v>
      </c>
      <c r="E16" s="38">
        <v>1.226395843839054</v>
      </c>
      <c r="F16" s="38">
        <v>1.074796319591047</v>
      </c>
      <c r="G16" s="38">
        <v>1.107916724338615</v>
      </c>
      <c r="H16" s="38">
        <v>1.06623808667531</v>
      </c>
      <c r="I16" s="38">
        <v>1.05263398353516</v>
      </c>
      <c r="J16" s="38">
        <v>1.069759140300615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400957.23000000004</v>
      </c>
      <c r="C18" s="35">
        <f aca="true" t="shared" si="2" ref="C18:J18">SUM(C19:C28)</f>
        <v>392765.06000000006</v>
      </c>
      <c r="D18" s="35">
        <f t="shared" si="2"/>
        <v>477817.0300000001</v>
      </c>
      <c r="E18" s="35">
        <f t="shared" si="2"/>
        <v>257384.69999999998</v>
      </c>
      <c r="F18" s="35">
        <f t="shared" si="2"/>
        <v>383092.38</v>
      </c>
      <c r="G18" s="35">
        <f t="shared" si="2"/>
        <v>364183.83999999997</v>
      </c>
      <c r="H18" s="35">
        <f t="shared" si="2"/>
        <v>354993.19999999995</v>
      </c>
      <c r="I18" s="35">
        <f t="shared" si="2"/>
        <v>464312.63000000006</v>
      </c>
      <c r="J18" s="35">
        <f t="shared" si="2"/>
        <v>118813.54999999997</v>
      </c>
      <c r="K18" s="35">
        <f>SUM(B18:J18)</f>
        <v>3214319.619999999</v>
      </c>
      <c r="L18"/>
      <c r="M18"/>
      <c r="N18"/>
    </row>
    <row r="19" spans="1:14" ht="16.5" customHeight="1">
      <c r="A19" s="18" t="s">
        <v>76</v>
      </c>
      <c r="B19" s="61">
        <f>ROUND((B13+B14)*B7,2)</f>
        <v>342716.06</v>
      </c>
      <c r="C19" s="61">
        <f aca="true" t="shared" si="3" ref="C19:J19">ROUND((C13+C14)*C7,2)</f>
        <v>299905.08</v>
      </c>
      <c r="D19" s="61">
        <f t="shared" si="3"/>
        <v>470931.66</v>
      </c>
      <c r="E19" s="61">
        <f t="shared" si="3"/>
        <v>193664.72</v>
      </c>
      <c r="F19" s="61">
        <f t="shared" si="3"/>
        <v>338702.63</v>
      </c>
      <c r="G19" s="61">
        <f t="shared" si="3"/>
        <v>319972.32</v>
      </c>
      <c r="H19" s="61">
        <f t="shared" si="3"/>
        <v>309977.29</v>
      </c>
      <c r="I19" s="61">
        <f t="shared" si="3"/>
        <v>409272.2</v>
      </c>
      <c r="J19" s="61">
        <f t="shared" si="3"/>
        <v>108215.8</v>
      </c>
      <c r="K19" s="30">
        <f>SUM(B19:J19)</f>
        <v>2793357.76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38002.29</v>
      </c>
      <c r="C20" s="30">
        <f t="shared" si="4"/>
        <v>66427.25</v>
      </c>
      <c r="D20" s="30">
        <f t="shared" si="4"/>
        <v>16987.94</v>
      </c>
      <c r="E20" s="30">
        <f t="shared" si="4"/>
        <v>43844.89</v>
      </c>
      <c r="F20" s="30">
        <f t="shared" si="4"/>
        <v>25333.71</v>
      </c>
      <c r="G20" s="30">
        <f t="shared" si="4"/>
        <v>34530.36</v>
      </c>
      <c r="H20" s="30">
        <f t="shared" si="4"/>
        <v>20532.3</v>
      </c>
      <c r="I20" s="30">
        <f t="shared" si="4"/>
        <v>21541.63</v>
      </c>
      <c r="J20" s="30">
        <f t="shared" si="4"/>
        <v>7549.04</v>
      </c>
      <c r="K20" s="30">
        <f aca="true" t="shared" si="5" ref="K18:K28">SUM(B20:J20)</f>
        <v>274749.41</v>
      </c>
      <c r="L20"/>
      <c r="M20"/>
      <c r="N20"/>
    </row>
    <row r="21" spans="1:14" ht="16.5" customHeight="1">
      <c r="A21" s="18" t="s">
        <v>27</v>
      </c>
      <c r="B21" s="30">
        <v>16307.43</v>
      </c>
      <c r="C21" s="30">
        <v>20980.44</v>
      </c>
      <c r="D21" s="30">
        <v>23093.4</v>
      </c>
      <c r="E21" s="30">
        <v>15189.6</v>
      </c>
      <c r="F21" s="30">
        <v>15550.42</v>
      </c>
      <c r="G21" s="30">
        <v>8064.84</v>
      </c>
      <c r="H21" s="30">
        <v>19349.91</v>
      </c>
      <c r="I21" s="30">
        <v>27745.9</v>
      </c>
      <c r="J21" s="30">
        <v>8114.4</v>
      </c>
      <c r="K21" s="30">
        <f t="shared" si="5"/>
        <v>154396.34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0</v>
      </c>
      <c r="H22" s="34">
        <v>3267.3</v>
      </c>
      <c r="I22" s="34">
        <v>3267.3</v>
      </c>
      <c r="J22" s="34">
        <v>1633.65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0" t="s">
        <v>71</v>
      </c>
      <c r="B26" s="30">
        <v>1143.32</v>
      </c>
      <c r="C26" s="30">
        <v>1120.2</v>
      </c>
      <c r="D26" s="30">
        <v>1361.71</v>
      </c>
      <c r="E26" s="30">
        <v>734.81</v>
      </c>
      <c r="F26" s="30">
        <v>1091.94</v>
      </c>
      <c r="G26" s="30">
        <v>1037.98</v>
      </c>
      <c r="H26" s="30">
        <v>1012.29</v>
      </c>
      <c r="I26" s="30">
        <v>1323.17</v>
      </c>
      <c r="J26" s="30">
        <v>339.14</v>
      </c>
      <c r="K26" s="30">
        <f t="shared" si="5"/>
        <v>9164.559999999998</v>
      </c>
      <c r="L26"/>
      <c r="M26"/>
      <c r="N26"/>
    </row>
    <row r="27" spans="1:14" ht="16.5" customHeight="1">
      <c r="A27" s="60" t="s">
        <v>72</v>
      </c>
      <c r="B27" s="30">
        <v>826.28</v>
      </c>
      <c r="C27" s="30">
        <v>781.59</v>
      </c>
      <c r="D27" s="30">
        <v>885.13</v>
      </c>
      <c r="E27" s="30">
        <v>502.78</v>
      </c>
      <c r="F27" s="30">
        <v>560.43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6012.29</v>
      </c>
      <c r="L27"/>
      <c r="M27"/>
      <c r="N27"/>
    </row>
    <row r="28" spans="1:14" ht="16.5" customHeight="1">
      <c r="A28" s="60" t="s">
        <v>73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-42525.61</v>
      </c>
      <c r="C31" s="30">
        <f t="shared" si="6"/>
        <v>-45318.63</v>
      </c>
      <c r="D31" s="30">
        <f t="shared" si="6"/>
        <v>-71938.44</v>
      </c>
      <c r="E31" s="30">
        <f t="shared" si="6"/>
        <v>-26350.010000000002</v>
      </c>
      <c r="F31" s="30">
        <f t="shared" si="6"/>
        <v>-38609.87</v>
      </c>
      <c r="G31" s="30">
        <f t="shared" si="6"/>
        <v>-24507.050000000003</v>
      </c>
      <c r="H31" s="30">
        <f t="shared" si="6"/>
        <v>-23748.18</v>
      </c>
      <c r="I31" s="30">
        <f t="shared" si="6"/>
        <v>-49800.08</v>
      </c>
      <c r="J31" s="30">
        <f t="shared" si="6"/>
        <v>-13635.259999999998</v>
      </c>
      <c r="K31" s="30">
        <f aca="true" t="shared" si="7" ref="K31:K39">SUM(B31:J31)</f>
        <v>-336433.13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-36168</v>
      </c>
      <c r="C32" s="30">
        <f t="shared" si="8"/>
        <v>-39089.6</v>
      </c>
      <c r="D32" s="30">
        <f t="shared" si="8"/>
        <v>-42292.8</v>
      </c>
      <c r="E32" s="30">
        <f t="shared" si="8"/>
        <v>-22264</v>
      </c>
      <c r="F32" s="30">
        <f t="shared" si="8"/>
        <v>-32538</v>
      </c>
      <c r="G32" s="30">
        <f t="shared" si="8"/>
        <v>-18735.2</v>
      </c>
      <c r="H32" s="30">
        <f t="shared" si="8"/>
        <v>-18119.2</v>
      </c>
      <c r="I32" s="30">
        <f t="shared" si="8"/>
        <v>-42442.4</v>
      </c>
      <c r="J32" s="30">
        <f t="shared" si="8"/>
        <v>-5359.2</v>
      </c>
      <c r="K32" s="30">
        <f t="shared" si="7"/>
        <v>-257008.40000000005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-36168</v>
      </c>
      <c r="C33" s="30">
        <f aca="true" t="shared" si="9" ref="C33:J33">-ROUND((C9)*$E$3,2)</f>
        <v>-39089.6</v>
      </c>
      <c r="D33" s="30">
        <f t="shared" si="9"/>
        <v>-42292.8</v>
      </c>
      <c r="E33" s="30">
        <f t="shared" si="9"/>
        <v>-22264</v>
      </c>
      <c r="F33" s="30">
        <f t="shared" si="9"/>
        <v>-32538</v>
      </c>
      <c r="G33" s="30">
        <f t="shared" si="9"/>
        <v>-18735.2</v>
      </c>
      <c r="H33" s="30">
        <f t="shared" si="9"/>
        <v>-18119.2</v>
      </c>
      <c r="I33" s="30">
        <f t="shared" si="9"/>
        <v>-42442.4</v>
      </c>
      <c r="J33" s="30">
        <f t="shared" si="9"/>
        <v>-5359.2</v>
      </c>
      <c r="K33" s="30">
        <f t="shared" si="7"/>
        <v>-257008.40000000005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7"/>
        <v>0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-6357.61</v>
      </c>
      <c r="C37" s="27">
        <f t="shared" si="10"/>
        <v>-6229.03</v>
      </c>
      <c r="D37" s="27">
        <f t="shared" si="10"/>
        <v>-29645.64</v>
      </c>
      <c r="E37" s="27">
        <f t="shared" si="10"/>
        <v>-4086.01</v>
      </c>
      <c r="F37" s="27">
        <f t="shared" si="10"/>
        <v>-6071.87</v>
      </c>
      <c r="G37" s="27">
        <f t="shared" si="10"/>
        <v>-5771.85</v>
      </c>
      <c r="H37" s="27">
        <f t="shared" si="10"/>
        <v>-5628.98</v>
      </c>
      <c r="I37" s="27">
        <f t="shared" si="10"/>
        <v>-7357.68</v>
      </c>
      <c r="J37" s="27">
        <f t="shared" si="10"/>
        <v>-8276.06</v>
      </c>
      <c r="K37" s="30">
        <f t="shared" si="7"/>
        <v>-79424.73000000001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74</v>
      </c>
      <c r="B47" s="17">
        <v>-6357.61</v>
      </c>
      <c r="C47" s="17">
        <v>-6229.03</v>
      </c>
      <c r="D47" s="17">
        <v>-7571.98</v>
      </c>
      <c r="E47" s="17">
        <v>-4086.01</v>
      </c>
      <c r="F47" s="17">
        <v>-6071.87</v>
      </c>
      <c r="G47" s="17">
        <v>-5771.85</v>
      </c>
      <c r="H47" s="17">
        <v>-5628.98</v>
      </c>
      <c r="I47" s="17">
        <v>-7357.68</v>
      </c>
      <c r="J47" s="17">
        <v>-1885.85</v>
      </c>
      <c r="K47" s="17">
        <f>SUM(B47:J47)</f>
        <v>-50960.86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358431.62000000005</v>
      </c>
      <c r="C51" s="27">
        <f aca="true" t="shared" si="11" ref="C51:J51">IF(C18+C31+C52&lt;0,0,C18+C31+C52)</f>
        <v>347446.43000000005</v>
      </c>
      <c r="D51" s="27">
        <f t="shared" si="11"/>
        <v>405878.5900000001</v>
      </c>
      <c r="E51" s="27">
        <f t="shared" si="11"/>
        <v>231034.68999999997</v>
      </c>
      <c r="F51" s="27">
        <f t="shared" si="11"/>
        <v>344482.51</v>
      </c>
      <c r="G51" s="27">
        <f t="shared" si="11"/>
        <v>339676.79</v>
      </c>
      <c r="H51" s="27">
        <f t="shared" si="11"/>
        <v>331245.01999999996</v>
      </c>
      <c r="I51" s="27">
        <f t="shared" si="11"/>
        <v>414512.55000000005</v>
      </c>
      <c r="J51" s="27">
        <f t="shared" si="11"/>
        <v>105178.28999999998</v>
      </c>
      <c r="K51" s="20">
        <f>SUM(B51:J51)</f>
        <v>2877886.49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358431.62</v>
      </c>
      <c r="C57" s="10">
        <f t="shared" si="13"/>
        <v>347446.43</v>
      </c>
      <c r="D57" s="10">
        <f t="shared" si="13"/>
        <v>405878.6</v>
      </c>
      <c r="E57" s="10">
        <f t="shared" si="13"/>
        <v>231034.69</v>
      </c>
      <c r="F57" s="10">
        <f t="shared" si="13"/>
        <v>344482.51</v>
      </c>
      <c r="G57" s="10">
        <f t="shared" si="13"/>
        <v>339676.79</v>
      </c>
      <c r="H57" s="10">
        <f t="shared" si="13"/>
        <v>331245.03</v>
      </c>
      <c r="I57" s="10">
        <f>SUM(I58:I70)</f>
        <v>414512.55</v>
      </c>
      <c r="J57" s="10">
        <f t="shared" si="13"/>
        <v>105178.3</v>
      </c>
      <c r="K57" s="5">
        <f>SUM(K58:K70)</f>
        <v>2877886.5199999996</v>
      </c>
      <c r="L57" s="9"/>
    </row>
    <row r="58" spans="1:11" ht="16.5" customHeight="1">
      <c r="A58" s="7" t="s">
        <v>58</v>
      </c>
      <c r="B58" s="8">
        <v>312695.75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312695.75</v>
      </c>
    </row>
    <row r="59" spans="1:11" ht="16.5" customHeight="1">
      <c r="A59" s="7" t="s">
        <v>59</v>
      </c>
      <c r="B59" s="8">
        <v>45735.87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45735.87</v>
      </c>
    </row>
    <row r="60" spans="1:11" ht="16.5" customHeight="1">
      <c r="A60" s="7" t="s">
        <v>4</v>
      </c>
      <c r="B60" s="6">
        <v>0</v>
      </c>
      <c r="C60" s="8">
        <v>347446.43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347446.43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405878.6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405878.6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231034.69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231034.69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344482.51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344482.51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339676.79</v>
      </c>
      <c r="H64" s="6">
        <v>0</v>
      </c>
      <c r="I64" s="6">
        <v>0</v>
      </c>
      <c r="J64" s="6">
        <v>0</v>
      </c>
      <c r="K64" s="5">
        <f t="shared" si="14"/>
        <v>339676.79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331245.03</v>
      </c>
      <c r="I65" s="6">
        <v>0</v>
      </c>
      <c r="J65" s="6">
        <v>0</v>
      </c>
      <c r="K65" s="5">
        <f t="shared" si="14"/>
        <v>331245.03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142385.06</v>
      </c>
      <c r="J67" s="6">
        <v>0</v>
      </c>
      <c r="K67" s="5">
        <f t="shared" si="14"/>
        <v>142385.06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272127.49</v>
      </c>
      <c r="J68" s="6">
        <v>0</v>
      </c>
      <c r="K68" s="5">
        <f t="shared" si="14"/>
        <v>272127.49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105178.3</v>
      </c>
      <c r="K69" s="5">
        <f t="shared" si="14"/>
        <v>105178.3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2022-03-08T23:00:15Z</dcterms:modified>
  <cp:category/>
  <cp:version/>
  <cp:contentType/>
  <cp:contentStatus/>
</cp:coreProperties>
</file>