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<sst xmlns="http://schemas.openxmlformats.org/spreadsheetml/2006/main" count="78" uniqueCount="77">
  <si>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</si>
  <si>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</si>
  <si>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</si>
  <si>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</si>
  <si>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</si>
  <si>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</si>
  <si>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</si>
  <si>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</si>
  <si>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</si>
  <si>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</si>
  <si>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</si>
  <si>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</si>
  <si>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</si>
  <si>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</si>
  <si>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</si>
  <si>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</si>
  <si>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</si>
  <si>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</si>
  <si>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</si>
  <si>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</si>
  <si>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</si>
  <si>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</si>
  <si>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</si>
  <si>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</si>
  <si>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</si>
  <si>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</si>
  <si>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</si>
  <si>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</si>
  <si>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</si>
  <si>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</si>
  <si>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</si>
  <si>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</si>
  <si>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</si>
  <si>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</si>
  <si>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</si>
  <si>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</si>
  <si>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</si>
  <si>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</si>
  <si>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</si>
  <si>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</si>
  <si>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</si>
  <si>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</si>
  <si>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</si>
  <si>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</si>
  <si>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</si>
  <si>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</si>
  <si>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</si>
  <si>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</si>
  <si>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</si>
  <si>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</si>
  <si>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</si>
  <si>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</si>
  <si>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</si>
  <si>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</si>
  <si>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</si>
  <si>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</si>
  <si>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</si>
  <si>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</si>
  <si>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</si>
  <si>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</si>
  <si>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</si>
  <si>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</si>
  <si>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</si>
  <si>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</si>
  <si>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</si>
  <si>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</si>
  <si>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</si>
  <si>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</si>
  <si>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</si>
  <si>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12/02/22 - VENCIMENTO 18/02/22</t>
  </si>
  <si>
    <t>2.1 Tarifa de Remuneração por Passageiro Transportado Combustível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</si>
  <si>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</si>
  <si>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</si>
  <si>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</si>
  <si>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</si>
  <si>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Dados por Chip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</si>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</sst>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1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166718</v>
      </c>
      <c r="C7" s="46">
        <f t="shared" si="0"/>
        <v>136975</v>
      </c>
      <c r="D7" s="46">
        <f t="shared" si="0"/>
        <v>191833</v>
      </c>
      <c r="E7" s="46">
        <f t="shared" si="0"/>
        <v>93868</v>
      </c>
      <c r="F7" s="46">
        <f t="shared" si="0"/>
        <v>127222</v>
      </c>
      <c r="G7" s="46">
        <f t="shared" si="0"/>
        <v>140116</v>
      </c>
      <c r="H7" s="46">
        <f t="shared" si="0"/>
        <v>161356</v>
      </c>
      <c r="I7" s="46">
        <f t="shared" si="0"/>
        <v>203626</v>
      </c>
      <c r="J7" s="46">
        <f t="shared" si="0"/>
        <v>47026</v>
      </c>
      <c r="K7" s="46">
        <f t="shared" si="0"/>
        <v>1268740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14527</v>
      </c>
      <c r="C8" s="44">
        <f t="shared" si="1"/>
        <v>14971</v>
      </c>
      <c r="D8" s="44">
        <f t="shared" si="1"/>
        <v>16221</v>
      </c>
      <c r="E8" s="44">
        <f t="shared" si="1"/>
        <v>9254</v>
      </c>
      <c r="F8" s="44">
        <f t="shared" si="1"/>
        <v>10282</v>
      </c>
      <c r="G8" s="44">
        <f t="shared" si="1"/>
        <v>6725</v>
      </c>
      <c r="H8" s="44">
        <f t="shared" si="1"/>
        <v>6314</v>
      </c>
      <c r="I8" s="44">
        <f t="shared" si="1"/>
        <v>14914</v>
      </c>
      <c r="J8" s="44">
        <f t="shared" si="1"/>
        <v>1818</v>
      </c>
      <c r="K8" s="37">
        <f>SUM(B8:J8)</f>
        <v>95026</v>
      </c>
      <c r="L8"/>
      <c r="M8"/>
      <c r="N8"/>
    </row>
    <row r="9" spans="1:14" ht="16.5" customHeight="1">
      <c r="A9" s="22" t="s">
        <v>33</v>
      </c>
      <c r="B9" s="44">
        <v>14508</v>
      </c>
      <c r="C9" s="44">
        <v>14970</v>
      </c>
      <c r="D9" s="44">
        <v>16216</v>
      </c>
      <c r="E9" s="44">
        <v>9208</v>
      </c>
      <c r="F9" s="44">
        <v>10275</v>
      </c>
      <c r="G9" s="44">
        <v>6723</v>
      </c>
      <c r="H9" s="44">
        <v>6314</v>
      </c>
      <c r="I9" s="44">
        <v>14845</v>
      </c>
      <c r="J9" s="44">
        <v>1818</v>
      </c>
      <c r="K9" s="37">
        <f>SUM(B9:J9)</f>
        <v>94877</v>
      </c>
      <c r="L9"/>
      <c r="M9"/>
      <c r="N9"/>
    </row>
    <row r="10" spans="1:14" ht="16.5" customHeight="1">
      <c r="A10" s="22" t="s">
        <v>32</v>
      </c>
      <c r="B10" s="44">
        <v>19</v>
      </c>
      <c r="C10" s="44">
        <v>1</v>
      </c>
      <c r="D10" s="44">
        <v>5</v>
      </c>
      <c r="E10" s="44">
        <v>46</v>
      </c>
      <c r="F10" s="44">
        <v>7</v>
      </c>
      <c r="G10" s="44">
        <v>2</v>
      </c>
      <c r="H10" s="44">
        <v>0</v>
      </c>
      <c r="I10" s="44">
        <v>69</v>
      </c>
      <c r="J10" s="44">
        <v>0</v>
      </c>
      <c r="K10" s="37">
        <f>SUM(B10:J10)</f>
        <v>149</v>
      </c>
      <c r="L10"/>
      <c r="M10"/>
      <c r="N10"/>
    </row>
    <row r="11" spans="1:14" ht="16.5" customHeight="1">
      <c r="A11" s="43" t="s">
        <v>31</v>
      </c>
      <c r="B11" s="42">
        <v>152191</v>
      </c>
      <c r="C11" s="42">
        <v>122004</v>
      </c>
      <c r="D11" s="42">
        <v>175612</v>
      </c>
      <c r="E11" s="42">
        <v>84614</v>
      </c>
      <c r="F11" s="42">
        <v>116940</v>
      </c>
      <c r="G11" s="42">
        <v>133391</v>
      </c>
      <c r="H11" s="42">
        <v>155042</v>
      </c>
      <c r="I11" s="42">
        <v>188712</v>
      </c>
      <c r="J11" s="42">
        <v>45208</v>
      </c>
      <c r="K11" s="37">
        <f>SUM(B11:J11)</f>
        <v>1173714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60" t="s">
        <v>70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1.186731380389679</v>
      </c>
      <c r="C16" s="38">
        <v>1.241098776678313</v>
      </c>
      <c r="D16" s="38">
        <v>1.03873811093661</v>
      </c>
      <c r="E16" s="38">
        <v>1.300034149117814</v>
      </c>
      <c r="F16" s="38">
        <v>1.088809833224059</v>
      </c>
      <c r="G16" s="38">
        <v>1.113936131213444</v>
      </c>
      <c r="H16" s="38">
        <v>1.068179971416014</v>
      </c>
      <c r="I16" s="38">
        <v>1.074714940211521</v>
      </c>
      <c r="J16" s="38">
        <v>1.104696994333394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71</v>
      </c>
      <c r="B18" s="35">
        <f>SUM(B19:B28)</f>
        <v>783800.9500000001</v>
      </c>
      <c r="C18" s="35">
        <f aca="true" t="shared" si="2" ref="C18:J18">SUM(C19:C28)</f>
        <v>746680.88</v>
      </c>
      <c r="D18" s="35">
        <f t="shared" si="2"/>
        <v>918240.1299999999</v>
      </c>
      <c r="E18" s="35">
        <f t="shared" si="2"/>
        <v>517132.23</v>
      </c>
      <c r="F18" s="35">
        <f t="shared" si="2"/>
        <v>618727.61</v>
      </c>
      <c r="G18" s="35">
        <f t="shared" si="2"/>
        <v>695486.87</v>
      </c>
      <c r="H18" s="35">
        <f t="shared" si="2"/>
        <v>623756.59</v>
      </c>
      <c r="I18" s="35">
        <f t="shared" si="2"/>
        <v>804552.0600000002</v>
      </c>
      <c r="J18" s="35">
        <f t="shared" si="2"/>
        <v>207925.73000000004</v>
      </c>
      <c r="K18" s="35">
        <f>SUM(B18:J18)</f>
        <v>5916303.050000001</v>
      </c>
      <c r="L18"/>
      <c r="M18"/>
      <c r="N18"/>
    </row>
    <row r="19" spans="1:14" ht="16.5" customHeight="1">
      <c r="A19" s="18" t="s">
        <v>72</v>
      </c>
      <c r="B19" s="61">
        <f>ROUND((B13+B14)*B7,2)</f>
        <v>638296.53</v>
      </c>
      <c r="C19" s="61">
        <f aca="true" t="shared" si="3" ref="C19:J19">ROUND((C13+C14)*C7,2)</f>
        <v>576130.55</v>
      </c>
      <c r="D19" s="61">
        <f t="shared" si="3"/>
        <v>894459.73</v>
      </c>
      <c r="E19" s="61">
        <f t="shared" si="3"/>
        <v>380531.49</v>
      </c>
      <c r="F19" s="61">
        <f t="shared" si="3"/>
        <v>545795.1</v>
      </c>
      <c r="G19" s="61">
        <f t="shared" si="3"/>
        <v>607206.7</v>
      </c>
      <c r="H19" s="61">
        <f t="shared" si="3"/>
        <v>556742.74</v>
      </c>
      <c r="I19" s="61">
        <f t="shared" si="3"/>
        <v>709718.06</v>
      </c>
      <c r="J19" s="61">
        <f t="shared" si="3"/>
        <v>185461.14</v>
      </c>
      <c r="K19" s="30">
        <f>SUM(B19:J19)</f>
        <v>5094342.04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119189.99</v>
      </c>
      <c r="C20" s="30">
        <f t="shared" si="4"/>
        <v>138904.37</v>
      </c>
      <c r="D20" s="30">
        <f t="shared" si="4"/>
        <v>34649.68</v>
      </c>
      <c r="E20" s="30">
        <f t="shared" si="4"/>
        <v>114172.44</v>
      </c>
      <c r="F20" s="30">
        <f t="shared" si="4"/>
        <v>48471.97</v>
      </c>
      <c r="G20" s="30">
        <f t="shared" si="4"/>
        <v>69182.78</v>
      </c>
      <c r="H20" s="30">
        <f t="shared" si="4"/>
        <v>37958.7</v>
      </c>
      <c r="I20" s="30">
        <f t="shared" si="4"/>
        <v>53026.54</v>
      </c>
      <c r="J20" s="30">
        <f t="shared" si="4"/>
        <v>19417.22</v>
      </c>
      <c r="K20" s="30">
        <f aca="true" t="shared" si="5" ref="K18:K28">SUM(B20:J20)</f>
        <v>634973.69</v>
      </c>
      <c r="L20"/>
      <c r="M20"/>
      <c r="N20"/>
    </row>
    <row r="21" spans="1:14" ht="16.5" customHeight="1">
      <c r="A21" s="18" t="s">
        <v>27</v>
      </c>
      <c r="B21" s="30">
        <v>22311.04</v>
      </c>
      <c r="C21" s="30">
        <v>26143.19</v>
      </c>
      <c r="D21" s="30">
        <v>22262.46</v>
      </c>
      <c r="E21" s="30">
        <v>17676.01</v>
      </c>
      <c r="F21" s="30">
        <v>21085.09</v>
      </c>
      <c r="G21" s="30">
        <v>15806.63</v>
      </c>
      <c r="H21" s="30">
        <v>23965.13</v>
      </c>
      <c r="I21" s="30">
        <v>36129.07</v>
      </c>
      <c r="J21" s="30">
        <v>8128.47</v>
      </c>
      <c r="K21" s="30">
        <f t="shared" si="5"/>
        <v>193507.09</v>
      </c>
      <c r="L21"/>
      <c r="M21"/>
      <c r="N21"/>
    </row>
    <row r="22" spans="1:14" ht="16.5" customHeight="1">
      <c r="A22" s="18" t="s">
        <v>26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1633.65</v>
      </c>
      <c r="H22" s="34">
        <v>3267.3</v>
      </c>
      <c r="I22" s="34">
        <v>3267.3</v>
      </c>
      <c r="J22" s="34">
        <v>1633.65</v>
      </c>
      <c r="K22" s="30">
        <f t="shared" si="5"/>
        <v>24504.75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62" t="s">
        <v>73</v>
      </c>
      <c r="B26" s="30">
        <v>1215.26</v>
      </c>
      <c r="C26" s="30">
        <v>1158.74</v>
      </c>
      <c r="D26" s="30">
        <v>1425.94</v>
      </c>
      <c r="E26" s="30">
        <v>801.61</v>
      </c>
      <c r="F26" s="30">
        <v>960.91</v>
      </c>
      <c r="G26" s="30">
        <v>1079.09</v>
      </c>
      <c r="H26" s="30">
        <v>968.61</v>
      </c>
      <c r="I26" s="30">
        <v>1248.66</v>
      </c>
      <c r="J26" s="30">
        <v>323.73</v>
      </c>
      <c r="K26" s="30">
        <f t="shared" si="5"/>
        <v>9182.55</v>
      </c>
      <c r="L26"/>
      <c r="M26"/>
      <c r="N26"/>
    </row>
    <row r="27" spans="1:14" ht="16.5" customHeight="1">
      <c r="A27" s="62" t="s">
        <v>74</v>
      </c>
      <c r="B27" s="30">
        <v>826.28</v>
      </c>
      <c r="C27" s="30">
        <v>793.53</v>
      </c>
      <c r="D27" s="30">
        <v>885.13</v>
      </c>
      <c r="E27" s="30">
        <v>502.78</v>
      </c>
      <c r="F27" s="30">
        <v>561.29</v>
      </c>
      <c r="G27" s="30">
        <v>641.38</v>
      </c>
      <c r="H27" s="30">
        <v>635.71</v>
      </c>
      <c r="I27" s="30">
        <v>887.03</v>
      </c>
      <c r="J27" s="30">
        <v>291.64</v>
      </c>
      <c r="K27" s="30">
        <f t="shared" si="5"/>
        <v>6024.77</v>
      </c>
      <c r="L27"/>
      <c r="M27"/>
      <c r="N27"/>
    </row>
    <row r="28" spans="1:14" ht="16.5" customHeight="1">
      <c r="A28" s="62" t="s">
        <v>75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24</v>
      </c>
      <c r="B31" s="30">
        <f aca="true" t="shared" si="6" ref="B31:J31">+B32+B37+B49</f>
        <v>-70592.84</v>
      </c>
      <c r="C31" s="30">
        <f t="shared" si="6"/>
        <v>-72311.33</v>
      </c>
      <c r="D31" s="30">
        <f t="shared" si="6"/>
        <v>-101353.20999999999</v>
      </c>
      <c r="E31" s="30">
        <f t="shared" si="6"/>
        <v>-44972.67</v>
      </c>
      <c r="F31" s="30">
        <f t="shared" si="6"/>
        <v>-50553.25</v>
      </c>
      <c r="G31" s="30">
        <f t="shared" si="6"/>
        <v>-35581.64</v>
      </c>
      <c r="H31" s="30">
        <f t="shared" si="6"/>
        <v>-33167.71</v>
      </c>
      <c r="I31" s="30">
        <f t="shared" si="6"/>
        <v>-72261.36</v>
      </c>
      <c r="J31" s="30">
        <f t="shared" si="6"/>
        <v>-16189.54</v>
      </c>
      <c r="K31" s="30">
        <f aca="true" t="shared" si="7" ref="K31:K39">SUM(B31:J31)</f>
        <v>-496983.55</v>
      </c>
      <c r="L31"/>
      <c r="M31"/>
      <c r="N31"/>
    </row>
    <row r="32" spans="1:14" ht="16.5" customHeight="1">
      <c r="A32" s="18" t="s">
        <v>23</v>
      </c>
      <c r="B32" s="30">
        <f aca="true" t="shared" si="8" ref="B32:J32">B33+B34+B35+B36</f>
        <v>-63835.2</v>
      </c>
      <c r="C32" s="30">
        <f t="shared" si="8"/>
        <v>-65868</v>
      </c>
      <c r="D32" s="30">
        <f t="shared" si="8"/>
        <v>-71350.4</v>
      </c>
      <c r="E32" s="30">
        <f t="shared" si="8"/>
        <v>-40515.2</v>
      </c>
      <c r="F32" s="30">
        <f t="shared" si="8"/>
        <v>-45210</v>
      </c>
      <c r="G32" s="30">
        <f t="shared" si="8"/>
        <v>-29581.2</v>
      </c>
      <c r="H32" s="30">
        <f t="shared" si="8"/>
        <v>-27781.6</v>
      </c>
      <c r="I32" s="30">
        <f t="shared" si="8"/>
        <v>-65318</v>
      </c>
      <c r="J32" s="30">
        <f t="shared" si="8"/>
        <v>-7999.2</v>
      </c>
      <c r="K32" s="30">
        <f t="shared" si="7"/>
        <v>-417458.8</v>
      </c>
      <c r="L32"/>
      <c r="M32"/>
      <c r="N32"/>
    </row>
    <row r="33" spans="1:14" s="23" customFormat="1" ht="16.5" customHeight="1">
      <c r="A33" s="29" t="s">
        <v>57</v>
      </c>
      <c r="B33" s="30">
        <f>-ROUND((B9)*$E$3,2)</f>
        <v>-63835.2</v>
      </c>
      <c r="C33" s="30">
        <f aca="true" t="shared" si="9" ref="C33:J33">-ROUND((C9)*$E$3,2)</f>
        <v>-65868</v>
      </c>
      <c r="D33" s="30">
        <f t="shared" si="9"/>
        <v>-71350.4</v>
      </c>
      <c r="E33" s="30">
        <f t="shared" si="9"/>
        <v>-40515.2</v>
      </c>
      <c r="F33" s="30">
        <f t="shared" si="9"/>
        <v>-45210</v>
      </c>
      <c r="G33" s="30">
        <f t="shared" si="9"/>
        <v>-29581.2</v>
      </c>
      <c r="H33" s="30">
        <f t="shared" si="9"/>
        <v>-27781.6</v>
      </c>
      <c r="I33" s="30">
        <f t="shared" si="9"/>
        <v>-65318</v>
      </c>
      <c r="J33" s="30">
        <f t="shared" si="9"/>
        <v>-7999.2</v>
      </c>
      <c r="K33" s="30">
        <f t="shared" si="7"/>
        <v>-417458.8</v>
      </c>
      <c r="L33" s="28"/>
      <c r="M33"/>
      <c r="N33"/>
    </row>
    <row r="34" spans="1:14" ht="16.5" customHeight="1">
      <c r="A34" s="25" t="s">
        <v>22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21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7"/>
        <v>0</v>
      </c>
      <c r="L36"/>
      <c r="M36"/>
      <c r="N36"/>
    </row>
    <row r="37" spans="1:14" s="23" customFormat="1" ht="16.5" customHeight="1">
      <c r="A37" s="18" t="s">
        <v>19</v>
      </c>
      <c r="B37" s="27">
        <f aca="true" t="shared" si="10" ref="B37:J37">SUM(B38:B47)</f>
        <v>-6757.64</v>
      </c>
      <c r="C37" s="27">
        <f t="shared" si="10"/>
        <v>-6443.33</v>
      </c>
      <c r="D37" s="27">
        <f t="shared" si="10"/>
        <v>-30002.809999999998</v>
      </c>
      <c r="E37" s="27">
        <f t="shared" si="10"/>
        <v>-4457.47</v>
      </c>
      <c r="F37" s="27">
        <f t="shared" si="10"/>
        <v>-5343.25</v>
      </c>
      <c r="G37" s="27">
        <f t="shared" si="10"/>
        <v>-6000.44</v>
      </c>
      <c r="H37" s="27">
        <f t="shared" si="10"/>
        <v>-5386.11</v>
      </c>
      <c r="I37" s="27">
        <f t="shared" si="10"/>
        <v>-6943.36</v>
      </c>
      <c r="J37" s="27">
        <f t="shared" si="10"/>
        <v>-8190.34</v>
      </c>
      <c r="K37" s="30">
        <f t="shared" si="7"/>
        <v>-79524.75</v>
      </c>
      <c r="L37"/>
      <c r="M37"/>
      <c r="N37"/>
    </row>
    <row r="38" spans="1:14" ht="16.5" customHeight="1">
      <c r="A38" s="25" t="s">
        <v>18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17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7"/>
        <v>0</v>
      </c>
      <c r="L39"/>
      <c r="M39"/>
      <c r="N39"/>
    </row>
    <row r="40" spans="1:14" ht="16.5" customHeight="1">
      <c r="A40" s="25" t="s">
        <v>16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4"/>
      <c r="M45"/>
      <c r="N45"/>
    </row>
    <row r="46" spans="1:14" s="23" customFormat="1" ht="16.5" customHeight="1">
      <c r="A46" s="25" t="s">
        <v>10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4"/>
      <c r="M46"/>
      <c r="N46"/>
    </row>
    <row r="47" spans="1:14" s="23" customFormat="1" ht="16.5" customHeight="1">
      <c r="A47" s="25" t="s">
        <v>76</v>
      </c>
      <c r="B47" s="17">
        <v>-6757.64</v>
      </c>
      <c r="C47" s="17">
        <v>-6443.33</v>
      </c>
      <c r="D47" s="17">
        <v>-7929.15</v>
      </c>
      <c r="E47" s="17">
        <v>-4457.47</v>
      </c>
      <c r="F47" s="17">
        <v>-5343.25</v>
      </c>
      <c r="G47" s="17">
        <v>-6000.44</v>
      </c>
      <c r="H47" s="17">
        <v>-5386.11</v>
      </c>
      <c r="I47" s="17">
        <v>-6943.36</v>
      </c>
      <c r="J47" s="17">
        <v>-1800.13</v>
      </c>
      <c r="K47" s="17">
        <f>SUM(B47:J47)</f>
        <v>-51060.880000000005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713208.1100000001</v>
      </c>
      <c r="C51" s="27">
        <f aca="true" t="shared" si="11" ref="C51:J51">IF(C18+C31+C52&lt;0,0,C18+C31+C52)</f>
        <v>674369.55</v>
      </c>
      <c r="D51" s="27">
        <f t="shared" si="11"/>
        <v>816886.9199999999</v>
      </c>
      <c r="E51" s="27">
        <f t="shared" si="11"/>
        <v>472159.56</v>
      </c>
      <c r="F51" s="27">
        <f t="shared" si="11"/>
        <v>568174.36</v>
      </c>
      <c r="G51" s="27">
        <f t="shared" si="11"/>
        <v>659905.23</v>
      </c>
      <c r="H51" s="27">
        <f t="shared" si="11"/>
        <v>590588.88</v>
      </c>
      <c r="I51" s="27">
        <f t="shared" si="11"/>
        <v>732290.7000000002</v>
      </c>
      <c r="J51" s="27">
        <f t="shared" si="11"/>
        <v>191736.19000000003</v>
      </c>
      <c r="K51" s="20">
        <f>SUM(B51:J51)</f>
        <v>5419319.500000001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713208.12</v>
      </c>
      <c r="C57" s="10">
        <f t="shared" si="13"/>
        <v>674369.55</v>
      </c>
      <c r="D57" s="10">
        <f t="shared" si="13"/>
        <v>816886.93</v>
      </c>
      <c r="E57" s="10">
        <f t="shared" si="13"/>
        <v>472159.55</v>
      </c>
      <c r="F57" s="10">
        <f t="shared" si="13"/>
        <v>568174.36</v>
      </c>
      <c r="G57" s="10">
        <f t="shared" si="13"/>
        <v>659905.23</v>
      </c>
      <c r="H57" s="10">
        <f t="shared" si="13"/>
        <v>590588.88</v>
      </c>
      <c r="I57" s="10">
        <f>SUM(I58:I70)</f>
        <v>732290.7</v>
      </c>
      <c r="J57" s="10">
        <f t="shared" si="13"/>
        <v>191736.2</v>
      </c>
      <c r="K57" s="5">
        <f>SUM(K58:K70)</f>
        <v>5419319.52</v>
      </c>
      <c r="L57" s="9"/>
    </row>
    <row r="58" spans="1:11" ht="16.5" customHeight="1">
      <c r="A58" s="7" t="s">
        <v>58</v>
      </c>
      <c r="B58" s="8">
        <v>622702.01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622702.01</v>
      </c>
    </row>
    <row r="59" spans="1:11" ht="16.5" customHeight="1">
      <c r="A59" s="7" t="s">
        <v>59</v>
      </c>
      <c r="B59" s="8">
        <v>90506.11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90506.11</v>
      </c>
    </row>
    <row r="60" spans="1:11" ht="16.5" customHeight="1">
      <c r="A60" s="7" t="s">
        <v>4</v>
      </c>
      <c r="B60" s="6">
        <v>0</v>
      </c>
      <c r="C60" s="8">
        <v>674369.55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674369.55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816886.93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816886.93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472159.55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472159.55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568174.36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568174.36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659905.23</v>
      </c>
      <c r="H64" s="6">
        <v>0</v>
      </c>
      <c r="I64" s="6">
        <v>0</v>
      </c>
      <c r="J64" s="6">
        <v>0</v>
      </c>
      <c r="K64" s="5">
        <f t="shared" si="14"/>
        <v>659905.23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590588.88</v>
      </c>
      <c r="I65" s="6">
        <v>0</v>
      </c>
      <c r="J65" s="6">
        <v>0</v>
      </c>
      <c r="K65" s="5">
        <f t="shared" si="14"/>
        <v>590588.88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268604.23</v>
      </c>
      <c r="J67" s="6">
        <v>0</v>
      </c>
      <c r="K67" s="5">
        <f t="shared" si="14"/>
        <v>268604.23</v>
      </c>
    </row>
    <row r="68" spans="1:11" ht="16.5" customHeight="1">
      <c r="A68" s="7" t="s">
        <v>54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463686.47</v>
      </c>
      <c r="J68" s="6">
        <v>0</v>
      </c>
      <c r="K68" s="5">
        <f t="shared" si="14"/>
        <v>463686.47</v>
      </c>
    </row>
    <row r="69" spans="1:11" ht="16.5" customHeight="1">
      <c r="A69" s="7" t="s">
        <v>55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191736.2</v>
      </c>
      <c r="K69" s="5">
        <f t="shared" si="14"/>
        <v>191736.2</v>
      </c>
    </row>
    <row r="70" spans="1:11" ht="18" customHeight="1">
      <c r="A70" s="4" t="s">
        <v>66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/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2022-02-23T17:07:22Z</dcterms:modified>
  <cp:category/>
  <cp:version/>
  <cp:contentType/>
  <cp:contentStatus/>
</cp:coreProperties>
</file>