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<sst xmlns="http://schemas.openxmlformats.org/spreadsheetml/2006/main" count="82" uniqueCount="81">
  <si>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</si>
  <si>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</si>
  <si>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</si>
  <si>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</si>
  <si>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</si>
  <si>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</si>
  <si>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</si>
  <si>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</si>
  <si>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</si>
  <si>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</si>
  <si>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</si>
  <si>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</si>
  <si>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</si>
  <si>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</si>
  <si>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</si>
  <si>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</si>
  <si>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</si>
  <si>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</si>
  <si>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</si>
  <si>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</si>
  <si>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</si>
  <si>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</si>
  <si>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</si>
  <si>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</si>
  <si>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</si>
  <si>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</si>
  <si>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</si>
  <si>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</si>
  <si>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</si>
  <si>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</si>
  <si>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</si>
  <si>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</si>
  <si>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</si>
  <si>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</si>
  <si>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</si>
  <si>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</si>
  <si>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</si>
  <si>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</si>
  <si>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</si>
  <si>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</si>
  <si>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</si>
  <si>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</si>
  <si>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</si>
  <si>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</si>
  <si>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</si>
  <si>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</si>
  <si>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</si>
  <si>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</si>
  <si>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</si>
  <si>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</si>
  <si>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</si>
  <si>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</si>
  <si>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</si>
  <si>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</si>
  <si>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</si>
  <si>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</si>
  <si>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</si>
  <si>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</si>
  <si>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</si>
  <si>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</si>
  <si>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</si>
  <si>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</si>
  <si>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</si>
  <si>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</si>
  <si>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</si>
  <si>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</si>
  <si>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</si>
  <si>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</si>
  <si>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</si>
  <si>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</si>
  <si>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</si>
  <si>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</si>
  <si>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</si>
  <si>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</si>
  <si>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</si>
  <si>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</si>
  <si>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</si>
  <si>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</si>
  <si>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OPERAÇÃO 26/12/22 - VENCIMENTO 03/01/23</t>
  </si>
  <si>
    <t>4.7. Remuneração Comunicação de dados por chip</t>
  </si>
  <si>
    <t>4.8.Remuneração Manutenção Validadores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</si>
</sst>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215360</v>
      </c>
      <c r="C7" s="46">
        <f aca="true" t="shared" si="0" ref="C7:J7">+C8+C11</f>
        <v>170202</v>
      </c>
      <c r="D7" s="46">
        <f t="shared" si="0"/>
        <v>222075</v>
      </c>
      <c r="E7" s="46">
        <f t="shared" si="0"/>
        <v>114147</v>
      </c>
      <c r="F7" s="46">
        <f t="shared" si="0"/>
        <v>154968</v>
      </c>
      <c r="G7" s="46">
        <f t="shared" si="0"/>
        <v>153582</v>
      </c>
      <c r="H7" s="46">
        <f t="shared" si="0"/>
        <v>181724</v>
      </c>
      <c r="I7" s="46">
        <f t="shared" si="0"/>
        <v>250871</v>
      </c>
      <c r="J7" s="46">
        <f t="shared" si="0"/>
        <v>77102</v>
      </c>
      <c r="K7" s="38">
        <f aca="true" t="shared" si="1" ref="K7:K13">SUM(B7:J7)</f>
        <v>1540031</v>
      </c>
      <c r="L7" s="45"/>
      <c r="M7"/>
      <c r="N7"/>
    </row>
    <row r="8" spans="1:14" ht="16.5" customHeight="1">
      <c r="A8" s="43" t="s">
        <v>77</v>
      </c>
      <c r="B8" s="44">
        <f aca="true" t="shared" si="2" ref="B8:J8">+B9+B10</f>
        <v>14045</v>
      </c>
      <c r="C8" s="44">
        <f t="shared" si="2"/>
        <v>13652</v>
      </c>
      <c r="D8" s="44">
        <f t="shared" si="2"/>
        <v>15049</v>
      </c>
      <c r="E8" s="44">
        <f t="shared" si="2"/>
        <v>9062</v>
      </c>
      <c r="F8" s="44">
        <f t="shared" si="2"/>
        <v>10616</v>
      </c>
      <c r="G8" s="44">
        <f t="shared" si="2"/>
        <v>6205</v>
      </c>
      <c r="H8" s="44">
        <f t="shared" si="2"/>
        <v>5637</v>
      </c>
      <c r="I8" s="44">
        <f t="shared" si="2"/>
        <v>14250</v>
      </c>
      <c r="J8" s="44">
        <f t="shared" si="2"/>
        <v>2435</v>
      </c>
      <c r="K8" s="38">
        <f t="shared" si="1"/>
        <v>90951</v>
      </c>
      <c r="L8"/>
      <c r="M8"/>
      <c r="N8"/>
    </row>
    <row r="9" spans="1:14" ht="16.5" customHeight="1">
      <c r="A9" s="22" t="s">
        <v>32</v>
      </c>
      <c r="B9" s="44">
        <v>14023</v>
      </c>
      <c r="C9" s="44">
        <v>13649</v>
      </c>
      <c r="D9" s="44">
        <v>15048</v>
      </c>
      <c r="E9" s="44">
        <v>8915</v>
      </c>
      <c r="F9" s="44">
        <v>10606</v>
      </c>
      <c r="G9" s="44">
        <v>6204</v>
      </c>
      <c r="H9" s="44">
        <v>5637</v>
      </c>
      <c r="I9" s="44">
        <v>14221</v>
      </c>
      <c r="J9" s="44">
        <v>2435</v>
      </c>
      <c r="K9" s="38">
        <f t="shared" si="1"/>
        <v>90738</v>
      </c>
      <c r="L9"/>
      <c r="M9"/>
      <c r="N9"/>
    </row>
    <row r="10" spans="1:14" ht="16.5" customHeight="1">
      <c r="A10" s="22" t="s">
        <v>31</v>
      </c>
      <c r="B10" s="44">
        <v>22</v>
      </c>
      <c r="C10" s="44">
        <v>3</v>
      </c>
      <c r="D10" s="44">
        <v>1</v>
      </c>
      <c r="E10" s="44">
        <v>147</v>
      </c>
      <c r="F10" s="44">
        <v>10</v>
      </c>
      <c r="G10" s="44">
        <v>1</v>
      </c>
      <c r="H10" s="44">
        <v>0</v>
      </c>
      <c r="I10" s="44">
        <v>29</v>
      </c>
      <c r="J10" s="44">
        <v>0</v>
      </c>
      <c r="K10" s="38">
        <f t="shared" si="1"/>
        <v>213</v>
      </c>
      <c r="L10"/>
      <c r="M10"/>
      <c r="N10"/>
    </row>
    <row r="11" spans="1:14" ht="16.5" customHeight="1">
      <c r="A11" s="43" t="s">
        <v>67</v>
      </c>
      <c r="B11" s="42">
        <v>201315</v>
      </c>
      <c r="C11" s="42">
        <v>156550</v>
      </c>
      <c r="D11" s="42">
        <v>207026</v>
      </c>
      <c r="E11" s="42">
        <v>105085</v>
      </c>
      <c r="F11" s="42">
        <v>144352</v>
      </c>
      <c r="G11" s="42">
        <v>147377</v>
      </c>
      <c r="H11" s="42">
        <v>176087</v>
      </c>
      <c r="I11" s="42">
        <v>236621</v>
      </c>
      <c r="J11" s="42">
        <v>74667</v>
      </c>
      <c r="K11" s="38">
        <f t="shared" si="1"/>
        <v>1449080</v>
      </c>
      <c r="L11" s="59"/>
      <c r="M11" s="59"/>
      <c r="N11" s="59"/>
    </row>
    <row r="12" spans="1:14" ht="16.5" customHeight="1">
      <c r="A12" s="22" t="s">
        <v>68</v>
      </c>
      <c r="B12" s="42">
        <v>14242</v>
      </c>
      <c r="C12" s="42">
        <v>12783</v>
      </c>
      <c r="D12" s="42">
        <v>17012</v>
      </c>
      <c r="E12" s="42">
        <v>10207</v>
      </c>
      <c r="F12" s="42">
        <v>8897</v>
      </c>
      <c r="G12" s="42">
        <v>8562</v>
      </c>
      <c r="H12" s="42">
        <v>8248</v>
      </c>
      <c r="I12" s="42">
        <v>12729</v>
      </c>
      <c r="J12" s="42">
        <v>3308</v>
      </c>
      <c r="K12" s="38">
        <f t="shared" si="1"/>
        <v>95988</v>
      </c>
      <c r="L12" s="59"/>
      <c r="M12" s="59"/>
      <c r="N12" s="59"/>
    </row>
    <row r="13" spans="1:14" ht="16.5" customHeight="1">
      <c r="A13" s="22" t="s">
        <v>69</v>
      </c>
      <c r="B13" s="42">
        <f>+B11-B12</f>
        <v>187073</v>
      </c>
      <c r="C13" s="42">
        <f>+C11-C12</f>
        <v>143767</v>
      </c>
      <c r="D13" s="42">
        <f>+D11-D12</f>
        <v>190014</v>
      </c>
      <c r="E13" s="42">
        <f aca="true" t="shared" si="3" ref="E13:J13">+E11-E12</f>
        <v>94878</v>
      </c>
      <c r="F13" s="42">
        <f t="shared" si="3"/>
        <v>135455</v>
      </c>
      <c r="G13" s="42">
        <f t="shared" si="3"/>
        <v>138815</v>
      </c>
      <c r="H13" s="42">
        <f t="shared" si="3"/>
        <v>167839</v>
      </c>
      <c r="I13" s="42">
        <f t="shared" si="3"/>
        <v>223892</v>
      </c>
      <c r="J13" s="42">
        <f t="shared" si="3"/>
        <v>71359</v>
      </c>
      <c r="K13" s="38">
        <f t="shared" si="1"/>
        <v>1353092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70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1.67085048340664</v>
      </c>
      <c r="C18" s="39">
        <v>1.817768025092047</v>
      </c>
      <c r="D18" s="39">
        <v>1.549122613445684</v>
      </c>
      <c r="E18" s="39">
        <v>2.126533252500757</v>
      </c>
      <c r="F18" s="39">
        <v>1.485151972394021</v>
      </c>
      <c r="G18" s="39">
        <v>1.60961522410071</v>
      </c>
      <c r="H18" s="39">
        <v>1.530828848130595</v>
      </c>
      <c r="I18" s="39">
        <v>1.584605260113529</v>
      </c>
      <c r="J18" s="39">
        <v>1.594902662219629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72</v>
      </c>
      <c r="B20" s="36">
        <f>SUM(B21:B28)</f>
        <v>1667439.8</v>
      </c>
      <c r="C20" s="36">
        <f aca="true" t="shared" si="4" ref="C20:J20">SUM(C21:C28)</f>
        <v>1581319.69</v>
      </c>
      <c r="D20" s="36">
        <f t="shared" si="4"/>
        <v>1943956.92</v>
      </c>
      <c r="E20" s="36">
        <f t="shared" si="4"/>
        <v>1193726.94</v>
      </c>
      <c r="F20" s="36">
        <f t="shared" si="4"/>
        <v>1197629.4500000002</v>
      </c>
      <c r="G20" s="36">
        <f t="shared" si="4"/>
        <v>1294383.89</v>
      </c>
      <c r="H20" s="36">
        <f t="shared" si="4"/>
        <v>1169311.9700000002</v>
      </c>
      <c r="I20" s="36">
        <f t="shared" si="4"/>
        <v>1700749.07</v>
      </c>
      <c r="J20" s="36">
        <f t="shared" si="4"/>
        <v>583692.3400000001</v>
      </c>
      <c r="K20" s="36">
        <f aca="true" t="shared" si="5" ref="K20:K28">SUM(B20:J20)</f>
        <v>12332210.07</v>
      </c>
      <c r="L20"/>
      <c r="M20"/>
      <c r="N20"/>
    </row>
    <row r="21" spans="1:14" ht="16.5" customHeight="1">
      <c r="A21" s="35" t="s">
        <v>28</v>
      </c>
      <c r="B21" s="58">
        <f>ROUND((B15+B16)*B7,2)</f>
        <v>967203.3</v>
      </c>
      <c r="C21" s="58">
        <f>ROUND((C15+C16)*C7,2)</f>
        <v>839759.65</v>
      </c>
      <c r="D21" s="58">
        <f aca="true" t="shared" si="6" ref="D21:J21">ROUND((D15+D16)*D7,2)</f>
        <v>1214639.21</v>
      </c>
      <c r="E21" s="58">
        <f t="shared" si="6"/>
        <v>542814.64</v>
      </c>
      <c r="F21" s="58">
        <f t="shared" si="6"/>
        <v>779860.96</v>
      </c>
      <c r="G21" s="58">
        <f t="shared" si="6"/>
        <v>780718.74</v>
      </c>
      <c r="H21" s="58">
        <f t="shared" si="6"/>
        <v>735527.89</v>
      </c>
      <c r="I21" s="58">
        <f t="shared" si="6"/>
        <v>1025686.08</v>
      </c>
      <c r="J21" s="58">
        <f t="shared" si="6"/>
        <v>356689.27</v>
      </c>
      <c r="K21" s="30">
        <f t="shared" si="5"/>
        <v>7242899.74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648848.8</v>
      </c>
      <c r="C22" s="30">
        <f t="shared" si="7"/>
        <v>686728.59</v>
      </c>
      <c r="D22" s="30">
        <f t="shared" si="7"/>
        <v>666985.86</v>
      </c>
      <c r="E22" s="30">
        <f t="shared" si="7"/>
        <v>611498.74</v>
      </c>
      <c r="F22" s="30">
        <f t="shared" si="7"/>
        <v>378351.08</v>
      </c>
      <c r="G22" s="30">
        <f t="shared" si="7"/>
        <v>475938.03</v>
      </c>
      <c r="H22" s="30">
        <f t="shared" si="7"/>
        <v>390439.42</v>
      </c>
      <c r="I22" s="30">
        <f t="shared" si="7"/>
        <v>599621.48</v>
      </c>
      <c r="J22" s="30">
        <f t="shared" si="7"/>
        <v>212195.4</v>
      </c>
      <c r="K22" s="30">
        <f t="shared" si="5"/>
        <v>4670607.4</v>
      </c>
      <c r="L22"/>
      <c r="M22"/>
      <c r="N22"/>
    </row>
    <row r="23" spans="1:14" ht="16.5" customHeight="1">
      <c r="A23" s="18" t="s">
        <v>26</v>
      </c>
      <c r="B23" s="30">
        <v>47124.42</v>
      </c>
      <c r="C23" s="30">
        <v>49028.18</v>
      </c>
      <c r="D23" s="30">
        <v>54286.12</v>
      </c>
      <c r="E23" s="30">
        <v>34249.66</v>
      </c>
      <c r="F23" s="30">
        <v>35929.37</v>
      </c>
      <c r="G23" s="30">
        <v>34077.41</v>
      </c>
      <c r="H23" s="30">
        <v>38058.12</v>
      </c>
      <c r="I23" s="30">
        <v>69374.54</v>
      </c>
      <c r="J23" s="30">
        <v>18816.03</v>
      </c>
      <c r="K23" s="30">
        <f t="shared" si="5"/>
        <v>380943.85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-6619.11</v>
      </c>
      <c r="K25" s="30">
        <f t="shared" si="5"/>
        <v>-6619.11</v>
      </c>
      <c r="L25"/>
      <c r="M25"/>
      <c r="N25"/>
    </row>
    <row r="26" spans="1:14" ht="16.5" customHeight="1">
      <c r="A26" s="18" t="s">
        <v>71</v>
      </c>
      <c r="B26" s="30">
        <v>1333.87</v>
      </c>
      <c r="C26" s="30">
        <v>1263.53</v>
      </c>
      <c r="D26" s="30">
        <v>1552.71</v>
      </c>
      <c r="E26" s="30">
        <v>953.51</v>
      </c>
      <c r="F26" s="30">
        <v>956.11</v>
      </c>
      <c r="G26" s="30">
        <v>1034.27</v>
      </c>
      <c r="H26" s="30">
        <v>935.27</v>
      </c>
      <c r="I26" s="30">
        <v>1359.92</v>
      </c>
      <c r="J26" s="30">
        <v>466.33</v>
      </c>
      <c r="K26" s="30">
        <f t="shared" si="5"/>
        <v>9855.52</v>
      </c>
      <c r="L26" s="59"/>
      <c r="M26" s="59"/>
      <c r="N26" s="59"/>
    </row>
    <row r="27" spans="1:14" ht="16.5" customHeight="1">
      <c r="A27" s="18" t="s">
        <v>79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80</v>
      </c>
      <c r="B28" s="30">
        <v>859.89</v>
      </c>
      <c r="C28" s="30">
        <v>790.68</v>
      </c>
      <c r="D28" s="30">
        <v>961.6</v>
      </c>
      <c r="E28" s="30">
        <v>551.98</v>
      </c>
      <c r="F28" s="30">
        <v>576.18</v>
      </c>
      <c r="G28" s="30">
        <v>655.43</v>
      </c>
      <c r="H28" s="30">
        <v>664.26</v>
      </c>
      <c r="I28" s="30">
        <v>953.73</v>
      </c>
      <c r="J28" s="30">
        <v>301.83</v>
      </c>
      <c r="K28" s="30">
        <f t="shared" si="5"/>
        <v>6315.58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-220959.62</v>
      </c>
      <c r="C31" s="30">
        <f t="shared" si="8"/>
        <v>-77364.11</v>
      </c>
      <c r="D31" s="30">
        <f t="shared" si="8"/>
        <v>-133740.87</v>
      </c>
      <c r="E31" s="30">
        <f t="shared" si="8"/>
        <v>-169922.29</v>
      </c>
      <c r="F31" s="30">
        <f t="shared" si="8"/>
        <v>-51982.990000000005</v>
      </c>
      <c r="G31" s="30">
        <f t="shared" si="8"/>
        <v>-230601.7</v>
      </c>
      <c r="H31" s="30">
        <f t="shared" si="8"/>
        <v>-62187.880000000005</v>
      </c>
      <c r="I31" s="30">
        <f t="shared" si="8"/>
        <v>-120360.09999999999</v>
      </c>
      <c r="J31" s="30">
        <f t="shared" si="8"/>
        <v>-35281.5</v>
      </c>
      <c r="K31" s="30">
        <f aca="true" t="shared" si="9" ref="K31:K39">SUM(B31:J31)</f>
        <v>-1102401.06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-213542.47999999998</v>
      </c>
      <c r="C32" s="30">
        <f t="shared" si="10"/>
        <v>-70338.1</v>
      </c>
      <c r="D32" s="30">
        <f t="shared" si="10"/>
        <v>-102724.4</v>
      </c>
      <c r="E32" s="30">
        <f t="shared" si="10"/>
        <v>-164620.19</v>
      </c>
      <c r="F32" s="30">
        <f t="shared" si="10"/>
        <v>-46666.4</v>
      </c>
      <c r="G32" s="30">
        <f t="shared" si="10"/>
        <v>-224850.52000000002</v>
      </c>
      <c r="H32" s="30">
        <f t="shared" si="10"/>
        <v>-56987.19</v>
      </c>
      <c r="I32" s="30">
        <f t="shared" si="10"/>
        <v>-112798.09</v>
      </c>
      <c r="J32" s="30">
        <f t="shared" si="10"/>
        <v>-26208.8</v>
      </c>
      <c r="K32" s="30">
        <f t="shared" si="9"/>
        <v>-1018736.17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-61701.2</v>
      </c>
      <c r="C33" s="30">
        <f t="shared" si="11"/>
        <v>-60055.6</v>
      </c>
      <c r="D33" s="30">
        <f t="shared" si="11"/>
        <v>-66211.2</v>
      </c>
      <c r="E33" s="30">
        <f t="shared" si="11"/>
        <v>-39226</v>
      </c>
      <c r="F33" s="30">
        <f t="shared" si="11"/>
        <v>-46666.4</v>
      </c>
      <c r="G33" s="30">
        <f t="shared" si="11"/>
        <v>-27297.6</v>
      </c>
      <c r="H33" s="30">
        <f t="shared" si="11"/>
        <v>-24802.8</v>
      </c>
      <c r="I33" s="30">
        <f t="shared" si="11"/>
        <v>-62572.4</v>
      </c>
      <c r="J33" s="30">
        <f t="shared" si="11"/>
        <v>-10714</v>
      </c>
      <c r="K33" s="30">
        <f t="shared" si="9"/>
        <v>-399247.2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-151841.28</v>
      </c>
      <c r="C36" s="30">
        <v>-10282.5</v>
      </c>
      <c r="D36" s="30">
        <v>-36513.2</v>
      </c>
      <c r="E36" s="30">
        <v>-125394.19</v>
      </c>
      <c r="F36" s="26">
        <v>0</v>
      </c>
      <c r="G36" s="30">
        <v>-197552.92</v>
      </c>
      <c r="H36" s="30">
        <v>-32184.39</v>
      </c>
      <c r="I36" s="30">
        <v>-50225.69</v>
      </c>
      <c r="J36" s="30">
        <v>-15494.8</v>
      </c>
      <c r="K36" s="30">
        <f t="shared" si="9"/>
        <v>-619488.97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-7417.14</v>
      </c>
      <c r="C37" s="27">
        <f t="shared" si="12"/>
        <v>-7026.01</v>
      </c>
      <c r="D37" s="27">
        <f t="shared" si="12"/>
        <v>-31016.47</v>
      </c>
      <c r="E37" s="27">
        <f t="shared" si="12"/>
        <v>-5302.1</v>
      </c>
      <c r="F37" s="27">
        <f t="shared" si="12"/>
        <v>-5316.59</v>
      </c>
      <c r="G37" s="27">
        <f t="shared" si="12"/>
        <v>-5751.18</v>
      </c>
      <c r="H37" s="27">
        <f t="shared" si="12"/>
        <v>-5200.69</v>
      </c>
      <c r="I37" s="27">
        <f t="shared" si="12"/>
        <v>-7562.01</v>
      </c>
      <c r="J37" s="27">
        <f t="shared" si="12"/>
        <v>-9072.7</v>
      </c>
      <c r="K37" s="30">
        <f t="shared" si="9"/>
        <v>-83664.88999999998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t="shared" si="13"/>
        <v>0</v>
      </c>
      <c r="L46" s="24"/>
      <c r="M46"/>
      <c r="N46"/>
    </row>
    <row r="47" spans="1:14" s="23" customFormat="1" ht="16.5" customHeight="1">
      <c r="A47" s="25" t="s">
        <v>10</v>
      </c>
      <c r="B47" s="17">
        <v>-7417.14</v>
      </c>
      <c r="C47" s="17">
        <v>-7026.01</v>
      </c>
      <c r="D47" s="17">
        <v>-8634.02</v>
      </c>
      <c r="E47" s="17">
        <v>-5302.1</v>
      </c>
      <c r="F47" s="17">
        <v>-5316.59</v>
      </c>
      <c r="G47" s="17">
        <v>-5751.18</v>
      </c>
      <c r="H47" s="17">
        <v>-5200.69</v>
      </c>
      <c r="I47" s="17">
        <v>-7562.01</v>
      </c>
      <c r="J47" s="17">
        <v>-2593.1</v>
      </c>
      <c r="K47" s="30">
        <f t="shared" si="13"/>
        <v>-54802.840000000004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73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74</v>
      </c>
      <c r="B51" s="30">
        <v>-110270.11</v>
      </c>
      <c r="C51" s="30">
        <v>-118764.3</v>
      </c>
      <c r="D51" s="30">
        <v>-148916.24</v>
      </c>
      <c r="E51" s="30">
        <v>-106742.76</v>
      </c>
      <c r="F51" s="30">
        <v>-68757.8</v>
      </c>
      <c r="G51" s="30">
        <v>-72160.54</v>
      </c>
      <c r="H51" s="30">
        <v>-53071.76</v>
      </c>
      <c r="I51" s="30">
        <v>-86294.98</v>
      </c>
      <c r="J51" s="30">
        <v>-25042.88</v>
      </c>
      <c r="K51" s="30">
        <f t="shared" si="13"/>
        <v>-790021.3700000001</v>
      </c>
      <c r="L51" s="59"/>
      <c r="M51" s="59"/>
      <c r="N51" s="59"/>
    </row>
    <row r="52" spans="1:14" ht="16.5" customHeight="1">
      <c r="A52" s="25" t="s">
        <v>75</v>
      </c>
      <c r="B52" s="30">
        <v>110270.11</v>
      </c>
      <c r="C52" s="30">
        <v>118764.3</v>
      </c>
      <c r="D52" s="30">
        <v>148916.24</v>
      </c>
      <c r="E52" s="30">
        <v>106742.76</v>
      </c>
      <c r="F52" s="30">
        <v>68757.8</v>
      </c>
      <c r="G52" s="30">
        <v>72160.54</v>
      </c>
      <c r="H52" s="30">
        <v>53071.76</v>
      </c>
      <c r="I52" s="30">
        <v>86294.98</v>
      </c>
      <c r="J52" s="30">
        <v>25042.88</v>
      </c>
      <c r="K52" s="30">
        <f t="shared" si="13"/>
        <v>790021.3700000001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1446480.1800000002</v>
      </c>
      <c r="C54" s="27">
        <f t="shared" si="15"/>
        <v>1503955.5799999998</v>
      </c>
      <c r="D54" s="27">
        <f t="shared" si="15"/>
        <v>1810216.0499999998</v>
      </c>
      <c r="E54" s="27">
        <f t="shared" si="15"/>
        <v>1023804.6499999999</v>
      </c>
      <c r="F54" s="27">
        <f t="shared" si="15"/>
        <v>1145646.4600000002</v>
      </c>
      <c r="G54" s="27">
        <f t="shared" si="15"/>
        <v>1063782.19</v>
      </c>
      <c r="H54" s="27">
        <f t="shared" si="15"/>
        <v>1107124.0900000003</v>
      </c>
      <c r="I54" s="27">
        <f t="shared" si="15"/>
        <v>1580388.97</v>
      </c>
      <c r="J54" s="27">
        <f t="shared" si="15"/>
        <v>548410.8400000001</v>
      </c>
      <c r="K54" s="20">
        <f>SUM(B54:J54)</f>
        <v>11229809.01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1446480.18</v>
      </c>
      <c r="C60" s="10">
        <f t="shared" si="17"/>
        <v>1503955.580455191</v>
      </c>
      <c r="D60" s="10">
        <f t="shared" si="17"/>
        <v>1810216.047333311</v>
      </c>
      <c r="E60" s="10">
        <f t="shared" si="17"/>
        <v>1023804.6519038161</v>
      </c>
      <c r="F60" s="10">
        <f t="shared" si="17"/>
        <v>1145646.462863771</v>
      </c>
      <c r="G60" s="10">
        <f t="shared" si="17"/>
        <v>1063782.18964417</v>
      </c>
      <c r="H60" s="10">
        <f t="shared" si="17"/>
        <v>1107124.0925941244</v>
      </c>
      <c r="I60" s="10">
        <f>SUM(I61:I73)</f>
        <v>1580388.97</v>
      </c>
      <c r="J60" s="10">
        <f t="shared" si="17"/>
        <v>548410.8363011751</v>
      </c>
      <c r="K60" s="5">
        <f>SUM(K61:K73)</f>
        <v>11229809.011095561</v>
      </c>
      <c r="L60" s="9"/>
    </row>
    <row r="61" spans="1:12" ht="16.5" customHeight="1">
      <c r="A61" s="7" t="s">
        <v>56</v>
      </c>
      <c r="B61" s="8">
        <v>1265959.45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1265959.45</v>
      </c>
      <c r="L61"/>
    </row>
    <row r="62" spans="1:12" ht="16.5" customHeight="1">
      <c r="A62" s="7" t="s">
        <v>57</v>
      </c>
      <c r="B62" s="8">
        <v>180520.72999999998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180520.72999999998</v>
      </c>
      <c r="L62"/>
    </row>
    <row r="63" spans="1:12" ht="16.5" customHeight="1">
      <c r="A63" s="7" t="s">
        <v>4</v>
      </c>
      <c r="B63" s="6">
        <v>0</v>
      </c>
      <c r="C63" s="8">
        <v>1503955.580455191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1503955.580455191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1810216.047333311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1810216.047333311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1023804.6519038161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1023804.6519038161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1145646.462863771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1145646.462863771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1063782.18964417</v>
      </c>
      <c r="H67" s="6">
        <v>0</v>
      </c>
      <c r="I67" s="6">
        <v>0</v>
      </c>
      <c r="J67" s="6">
        <v>0</v>
      </c>
      <c r="K67" s="5">
        <f t="shared" si="18"/>
        <v>1063782.18964417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1107124.0925941244</v>
      </c>
      <c r="I68" s="6">
        <v>0</v>
      </c>
      <c r="J68" s="6">
        <v>0</v>
      </c>
      <c r="K68" s="5">
        <f t="shared" si="18"/>
        <v>1107124.0925941244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596912.91</v>
      </c>
      <c r="J70" s="6">
        <v>0</v>
      </c>
      <c r="K70" s="5">
        <f t="shared" si="18"/>
        <v>596912.91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983476.0599999999</v>
      </c>
      <c r="J71" s="6">
        <v>0</v>
      </c>
      <c r="K71" s="5">
        <f t="shared" si="18"/>
        <v>983476.0599999999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548410.8363011751</v>
      </c>
      <c r="K72" s="5">
        <f t="shared" si="18"/>
        <v>548410.8363011751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76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2023-01-17T13:24:16Z</dcterms:modified>
  <cp:category/>
  <cp:version/>
  <cp:contentType/>
  <cp:contentStatus/>
</cp:coreProperties>
</file>