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<sst xmlns="http://schemas.openxmlformats.org/spreadsheetml/2006/main" count="82" uniqueCount="81">
  <si>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</si>
  <si>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</si>
  <si>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</si>
  <si>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</si>
  <si>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</si>
  <si>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</si>
  <si>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</si>
  <si>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</si>
  <si>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</si>
  <si>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</si>
  <si>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</si>
  <si>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</si>
  <si>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</si>
  <si>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</si>
  <si>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</si>
  <si>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</si>
  <si>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</si>
  <si>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</si>
  <si>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</si>
  <si>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</si>
  <si>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</si>
  <si>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</si>
  <si>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</si>
  <si>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</si>
  <si>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</si>
  <si>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</si>
  <si>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</si>
  <si>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</si>
  <si>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</si>
  <si>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</si>
  <si>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</si>
  <si>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</si>
  <si>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</si>
  <si>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</si>
  <si>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</si>
  <si>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</si>
  <si>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</si>
  <si>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</si>
  <si>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</si>
  <si>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</si>
  <si>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</si>
  <si>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</si>
  <si>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</si>
  <si>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</si>
  <si>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</si>
  <si>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</si>
  <si>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</si>
  <si>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</si>
  <si>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</si>
  <si>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</si>
  <si>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</si>
  <si>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</si>
  <si>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</si>
  <si>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</si>
  <si>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</si>
  <si>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</si>
  <si>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</si>
  <si>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</si>
  <si>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</si>
  <si>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</si>
  <si>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</si>
  <si>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</si>
  <si>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</si>
  <si>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</si>
  <si>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</si>
  <si>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</si>
  <si>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</si>
  <si>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</si>
  <si>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</si>
  <si>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</si>
  <si>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</si>
  <si>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</si>
  <si>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</si>
  <si>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</si>
  <si>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</si>
  <si>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</si>
  <si>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</si>
  <si>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</si>
  <si>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24/12/22 - VENCIMENTO 02/01/23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</si>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</sst>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115793</v>
      </c>
      <c r="C7" s="46">
        <f aca="true" t="shared" si="0" ref="C7:J7">+C8+C11</f>
        <v>94394</v>
      </c>
      <c r="D7" s="46">
        <f t="shared" si="0"/>
        <v>141820</v>
      </c>
      <c r="E7" s="46">
        <f t="shared" si="0"/>
        <v>64301</v>
      </c>
      <c r="F7" s="46">
        <f t="shared" si="0"/>
        <v>95911</v>
      </c>
      <c r="G7" s="46">
        <f t="shared" si="0"/>
        <v>103670</v>
      </c>
      <c r="H7" s="46">
        <f t="shared" si="0"/>
        <v>117394</v>
      </c>
      <c r="I7" s="46">
        <f t="shared" si="0"/>
        <v>131284</v>
      </c>
      <c r="J7" s="46">
        <f t="shared" si="0"/>
        <v>31215</v>
      </c>
      <c r="K7" s="38">
        <f aca="true" t="shared" si="1" ref="K7:K13">SUM(B7:J7)</f>
        <v>895782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10642</v>
      </c>
      <c r="C8" s="44">
        <f t="shared" si="2"/>
        <v>12374</v>
      </c>
      <c r="D8" s="44">
        <f t="shared" si="2"/>
        <v>15672</v>
      </c>
      <c r="E8" s="44">
        <f t="shared" si="2"/>
        <v>7401</v>
      </c>
      <c r="F8" s="44">
        <f t="shared" si="2"/>
        <v>8086</v>
      </c>
      <c r="G8" s="44">
        <f t="shared" si="2"/>
        <v>5916</v>
      </c>
      <c r="H8" s="44">
        <f t="shared" si="2"/>
        <v>5097</v>
      </c>
      <c r="I8" s="44">
        <f t="shared" si="2"/>
        <v>10375</v>
      </c>
      <c r="J8" s="44">
        <f t="shared" si="2"/>
        <v>1376</v>
      </c>
      <c r="K8" s="38">
        <f t="shared" si="1"/>
        <v>76939</v>
      </c>
      <c r="L8"/>
      <c r="M8"/>
      <c r="N8"/>
    </row>
    <row r="9" spans="1:14" ht="16.5" customHeight="1">
      <c r="A9" s="22" t="s">
        <v>32</v>
      </c>
      <c r="B9" s="44">
        <v>10628</v>
      </c>
      <c r="C9" s="44">
        <v>12373</v>
      </c>
      <c r="D9" s="44">
        <v>15669</v>
      </c>
      <c r="E9" s="44">
        <v>7260</v>
      </c>
      <c r="F9" s="44">
        <v>8076</v>
      </c>
      <c r="G9" s="44">
        <v>5912</v>
      </c>
      <c r="H9" s="44">
        <v>5097</v>
      </c>
      <c r="I9" s="44">
        <v>10352</v>
      </c>
      <c r="J9" s="44">
        <v>1376</v>
      </c>
      <c r="K9" s="38">
        <f t="shared" si="1"/>
        <v>76743</v>
      </c>
      <c r="L9"/>
      <c r="M9"/>
      <c r="N9"/>
    </row>
    <row r="10" spans="1:14" ht="16.5" customHeight="1">
      <c r="A10" s="22" t="s">
        <v>31</v>
      </c>
      <c r="B10" s="44">
        <v>14</v>
      </c>
      <c r="C10" s="44">
        <v>1</v>
      </c>
      <c r="D10" s="44">
        <v>3</v>
      </c>
      <c r="E10" s="44">
        <v>141</v>
      </c>
      <c r="F10" s="44">
        <v>10</v>
      </c>
      <c r="G10" s="44">
        <v>4</v>
      </c>
      <c r="H10" s="44">
        <v>0</v>
      </c>
      <c r="I10" s="44">
        <v>23</v>
      </c>
      <c r="J10" s="44">
        <v>0</v>
      </c>
      <c r="K10" s="38">
        <f t="shared" si="1"/>
        <v>196</v>
      </c>
      <c r="L10"/>
      <c r="M10"/>
      <c r="N10"/>
    </row>
    <row r="11" spans="1:14" ht="16.5" customHeight="1">
      <c r="A11" s="43" t="s">
        <v>67</v>
      </c>
      <c r="B11" s="42">
        <v>105151</v>
      </c>
      <c r="C11" s="42">
        <v>82020</v>
      </c>
      <c r="D11" s="42">
        <v>126148</v>
      </c>
      <c r="E11" s="42">
        <v>56900</v>
      </c>
      <c r="F11" s="42">
        <v>87825</v>
      </c>
      <c r="G11" s="42">
        <v>97754</v>
      </c>
      <c r="H11" s="42">
        <v>112297</v>
      </c>
      <c r="I11" s="42">
        <v>120909</v>
      </c>
      <c r="J11" s="42">
        <v>29839</v>
      </c>
      <c r="K11" s="38">
        <f t="shared" si="1"/>
        <v>818843</v>
      </c>
      <c r="L11" s="59"/>
      <c r="M11" s="59"/>
      <c r="N11" s="59"/>
    </row>
    <row r="12" spans="1:14" ht="16.5" customHeight="1">
      <c r="A12" s="22" t="s">
        <v>68</v>
      </c>
      <c r="B12" s="42">
        <v>8464</v>
      </c>
      <c r="C12" s="42">
        <v>7073</v>
      </c>
      <c r="D12" s="42">
        <v>10369</v>
      </c>
      <c r="E12" s="42">
        <v>6082</v>
      </c>
      <c r="F12" s="42">
        <v>6145</v>
      </c>
      <c r="G12" s="42">
        <v>5688</v>
      </c>
      <c r="H12" s="42">
        <v>5193</v>
      </c>
      <c r="I12" s="42">
        <v>6527</v>
      </c>
      <c r="J12" s="42">
        <v>1217</v>
      </c>
      <c r="K12" s="38">
        <f t="shared" si="1"/>
        <v>56758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96687</v>
      </c>
      <c r="C13" s="42">
        <f>+C11-C12</f>
        <v>74947</v>
      </c>
      <c r="D13" s="42">
        <f>+D11-D12</f>
        <v>115779</v>
      </c>
      <c r="E13" s="42">
        <f aca="true" t="shared" si="3" ref="E13:J13">+E11-E12</f>
        <v>50818</v>
      </c>
      <c r="F13" s="42">
        <f t="shared" si="3"/>
        <v>81680</v>
      </c>
      <c r="G13" s="42">
        <f t="shared" si="3"/>
        <v>92066</v>
      </c>
      <c r="H13" s="42">
        <f t="shared" si="3"/>
        <v>107104</v>
      </c>
      <c r="I13" s="42">
        <f t="shared" si="3"/>
        <v>114382</v>
      </c>
      <c r="J13" s="42">
        <f t="shared" si="3"/>
        <v>28622</v>
      </c>
      <c r="K13" s="38">
        <f t="shared" si="1"/>
        <v>762085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1.387658636521474</v>
      </c>
      <c r="C18" s="39">
        <v>1.504280606338706</v>
      </c>
      <c r="D18" s="39">
        <v>1.243126366251198</v>
      </c>
      <c r="E18" s="39">
        <v>1.673717844294828</v>
      </c>
      <c r="F18" s="39">
        <v>1.225526118361397</v>
      </c>
      <c r="G18" s="39">
        <v>1.352498063619519</v>
      </c>
      <c r="H18" s="39">
        <v>1.253927461886427</v>
      </c>
      <c r="I18" s="39">
        <v>1.426978495692844</v>
      </c>
      <c r="J18" s="39">
        <v>1.356104017242499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750700.18</v>
      </c>
      <c r="C20" s="36">
        <f aca="true" t="shared" si="4" ref="C20:J20">SUM(C21:C28)</f>
        <v>741314.83</v>
      </c>
      <c r="D20" s="36">
        <f t="shared" si="4"/>
        <v>1008163.0800000001</v>
      </c>
      <c r="E20" s="36">
        <f t="shared" si="4"/>
        <v>537287.9500000001</v>
      </c>
      <c r="F20" s="36">
        <f t="shared" si="4"/>
        <v>619606.34</v>
      </c>
      <c r="G20" s="36">
        <f t="shared" si="4"/>
        <v>743701.77</v>
      </c>
      <c r="H20" s="36">
        <f t="shared" si="4"/>
        <v>630325.6999999998</v>
      </c>
      <c r="I20" s="36">
        <f t="shared" si="4"/>
        <v>815780.66</v>
      </c>
      <c r="J20" s="36">
        <f t="shared" si="4"/>
        <v>202415.34999999998</v>
      </c>
      <c r="K20" s="36">
        <f aca="true" t="shared" si="5" ref="K20:K28">SUM(B20:J20)</f>
        <v>6049295.86</v>
      </c>
      <c r="L20"/>
      <c r="M20"/>
      <c r="N20"/>
    </row>
    <row r="21" spans="1:14" ht="16.5" customHeight="1">
      <c r="A21" s="35" t="s">
        <v>28</v>
      </c>
      <c r="B21" s="58">
        <f>ROUND((B15+B16)*B7,2)</f>
        <v>520037.94</v>
      </c>
      <c r="C21" s="58">
        <f>ROUND((C15+C16)*C7,2)</f>
        <v>465730.56</v>
      </c>
      <c r="D21" s="58">
        <f aca="true" t="shared" si="6" ref="D21:J21">ROUND((D15+D16)*D7,2)</f>
        <v>775684.49</v>
      </c>
      <c r="E21" s="58">
        <f t="shared" si="6"/>
        <v>305776.98</v>
      </c>
      <c r="F21" s="58">
        <f t="shared" si="6"/>
        <v>482662.52</v>
      </c>
      <c r="G21" s="58">
        <f t="shared" si="6"/>
        <v>526996.08</v>
      </c>
      <c r="H21" s="58">
        <f t="shared" si="6"/>
        <v>475152.22</v>
      </c>
      <c r="I21" s="58">
        <f t="shared" si="6"/>
        <v>536754.63</v>
      </c>
      <c r="J21" s="58">
        <f t="shared" si="6"/>
        <v>144406.83</v>
      </c>
      <c r="K21" s="30">
        <f t="shared" si="5"/>
        <v>4233202.25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201597.2</v>
      </c>
      <c r="C22" s="30">
        <f t="shared" si="7"/>
        <v>234858.89</v>
      </c>
      <c r="D22" s="30">
        <f t="shared" si="7"/>
        <v>188589.35</v>
      </c>
      <c r="E22" s="30">
        <f t="shared" si="7"/>
        <v>206007.41</v>
      </c>
      <c r="F22" s="30">
        <f t="shared" si="7"/>
        <v>108853</v>
      </c>
      <c r="G22" s="30">
        <f t="shared" si="7"/>
        <v>185765.1</v>
      </c>
      <c r="H22" s="30">
        <f t="shared" si="7"/>
        <v>120654.2</v>
      </c>
      <c r="I22" s="30">
        <f t="shared" si="7"/>
        <v>229182.68</v>
      </c>
      <c r="J22" s="30">
        <f t="shared" si="7"/>
        <v>51423.85</v>
      </c>
      <c r="K22" s="30">
        <f t="shared" si="5"/>
        <v>1526931.6800000002</v>
      </c>
      <c r="L22"/>
      <c r="M22"/>
      <c r="N22"/>
    </row>
    <row r="23" spans="1:14" ht="16.5" customHeight="1">
      <c r="A23" s="18" t="s">
        <v>26</v>
      </c>
      <c r="B23" s="30">
        <v>24989.34</v>
      </c>
      <c r="C23" s="30">
        <v>35054.98</v>
      </c>
      <c r="D23" s="30">
        <v>35856.54</v>
      </c>
      <c r="E23" s="30">
        <v>20472.53</v>
      </c>
      <c r="F23" s="30">
        <v>24613.2</v>
      </c>
      <c r="G23" s="30">
        <v>27189.28</v>
      </c>
      <c r="H23" s="30">
        <v>29206.69</v>
      </c>
      <c r="I23" s="30">
        <v>43891.01</v>
      </c>
      <c r="J23" s="30">
        <v>10749.34</v>
      </c>
      <c r="K23" s="30">
        <f t="shared" si="5"/>
        <v>252022.91000000003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1146.29</v>
      </c>
      <c r="C26" s="30">
        <v>1130.66</v>
      </c>
      <c r="D26" s="30">
        <v>1539.68</v>
      </c>
      <c r="E26" s="30">
        <v>820.64</v>
      </c>
      <c r="F26" s="30">
        <v>945.69</v>
      </c>
      <c r="G26" s="30">
        <v>1135.87</v>
      </c>
      <c r="H26" s="30">
        <v>961.32</v>
      </c>
      <c r="I26" s="30">
        <v>1245.29</v>
      </c>
      <c r="J26" s="30">
        <v>310.02</v>
      </c>
      <c r="K26" s="30">
        <f t="shared" si="5"/>
        <v>9235.460000000001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-53137.31</v>
      </c>
      <c r="C31" s="30">
        <f t="shared" si="8"/>
        <v>-60728.39</v>
      </c>
      <c r="D31" s="30">
        <f t="shared" si="8"/>
        <v>-99887.64000000001</v>
      </c>
      <c r="E31" s="30">
        <f t="shared" si="8"/>
        <v>-36507.28</v>
      </c>
      <c r="F31" s="30">
        <f t="shared" si="8"/>
        <v>-40793.04</v>
      </c>
      <c r="G31" s="30">
        <f t="shared" si="8"/>
        <v>-32328.96</v>
      </c>
      <c r="H31" s="30">
        <f t="shared" si="8"/>
        <v>-27772.36</v>
      </c>
      <c r="I31" s="30">
        <f t="shared" si="8"/>
        <v>-52473.4</v>
      </c>
      <c r="J31" s="30">
        <f t="shared" si="8"/>
        <v>-14257.91</v>
      </c>
      <c r="K31" s="30">
        <f aca="true" t="shared" si="9" ref="K31:K39">SUM(B31:J31)</f>
        <v>-417886.29000000004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-46763.2</v>
      </c>
      <c r="C32" s="30">
        <f t="shared" si="10"/>
        <v>-54441.2</v>
      </c>
      <c r="D32" s="30">
        <f t="shared" si="10"/>
        <v>-68943.6</v>
      </c>
      <c r="E32" s="30">
        <f t="shared" si="10"/>
        <v>-31944</v>
      </c>
      <c r="F32" s="30">
        <f t="shared" si="10"/>
        <v>-35534.4</v>
      </c>
      <c r="G32" s="30">
        <f t="shared" si="10"/>
        <v>-26012.8</v>
      </c>
      <c r="H32" s="30">
        <f t="shared" si="10"/>
        <v>-22426.8</v>
      </c>
      <c r="I32" s="30">
        <f t="shared" si="10"/>
        <v>-45548.8</v>
      </c>
      <c r="J32" s="30">
        <f t="shared" si="10"/>
        <v>-6054.4</v>
      </c>
      <c r="K32" s="30">
        <f t="shared" si="9"/>
        <v>-337669.2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-46763.2</v>
      </c>
      <c r="C33" s="30">
        <f t="shared" si="11"/>
        <v>-54441.2</v>
      </c>
      <c r="D33" s="30">
        <f t="shared" si="11"/>
        <v>-68943.6</v>
      </c>
      <c r="E33" s="30">
        <f t="shared" si="11"/>
        <v>-31944</v>
      </c>
      <c r="F33" s="30">
        <f t="shared" si="11"/>
        <v>-35534.4</v>
      </c>
      <c r="G33" s="30">
        <f t="shared" si="11"/>
        <v>-26012.8</v>
      </c>
      <c r="H33" s="30">
        <f t="shared" si="11"/>
        <v>-22426.8</v>
      </c>
      <c r="I33" s="30">
        <f t="shared" si="11"/>
        <v>-45548.8</v>
      </c>
      <c r="J33" s="30">
        <f t="shared" si="11"/>
        <v>-6054.4</v>
      </c>
      <c r="K33" s="30">
        <f t="shared" si="9"/>
        <v>-337669.2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-6374.11</v>
      </c>
      <c r="C37" s="27">
        <f t="shared" si="12"/>
        <v>-6287.19</v>
      </c>
      <c r="D37" s="27">
        <f t="shared" si="12"/>
        <v>-30944.04</v>
      </c>
      <c r="E37" s="27">
        <f t="shared" si="12"/>
        <v>-4563.28</v>
      </c>
      <c r="F37" s="27">
        <f t="shared" si="12"/>
        <v>-5258.64</v>
      </c>
      <c r="G37" s="27">
        <f t="shared" si="12"/>
        <v>-6316.16</v>
      </c>
      <c r="H37" s="27">
        <f t="shared" si="12"/>
        <v>-5345.56</v>
      </c>
      <c r="I37" s="27">
        <f t="shared" si="12"/>
        <v>-6924.6</v>
      </c>
      <c r="J37" s="27">
        <f t="shared" si="12"/>
        <v>-8203.51</v>
      </c>
      <c r="K37" s="30">
        <f t="shared" si="9"/>
        <v>-80217.09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-6374.11</v>
      </c>
      <c r="C47" s="17">
        <v>-6287.19</v>
      </c>
      <c r="D47" s="17">
        <v>-8561.59</v>
      </c>
      <c r="E47" s="17">
        <v>-4563.28</v>
      </c>
      <c r="F47" s="17">
        <v>-5258.64</v>
      </c>
      <c r="G47" s="17">
        <v>-6316.16</v>
      </c>
      <c r="H47" s="17">
        <v>-5345.56</v>
      </c>
      <c r="I47" s="17">
        <v>-6924.6</v>
      </c>
      <c r="J47" s="17">
        <v>-1723.91</v>
      </c>
      <c r="K47" s="30">
        <f t="shared" si="13"/>
        <v>-51355.04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-54872.96</v>
      </c>
      <c r="C51" s="30">
        <v>-55547.1</v>
      </c>
      <c r="D51" s="30">
        <v>-73711.15</v>
      </c>
      <c r="E51" s="30">
        <v>-50819.98</v>
      </c>
      <c r="F51" s="30">
        <v>-39697.93</v>
      </c>
      <c r="G51" s="30">
        <v>-40804.01</v>
      </c>
      <c r="H51" s="30">
        <v>-27882.77</v>
      </c>
      <c r="I51" s="30">
        <v>-40558.13</v>
      </c>
      <c r="J51" s="30">
        <v>-7891.76</v>
      </c>
      <c r="K51" s="30">
        <f t="shared" si="13"/>
        <v>-391785.79000000004</v>
      </c>
      <c r="L51" s="59"/>
      <c r="M51" s="59"/>
      <c r="N51" s="59"/>
    </row>
    <row r="52" spans="1:14" ht="16.5" customHeight="1">
      <c r="A52" s="25" t="s">
        <v>75</v>
      </c>
      <c r="B52" s="30">
        <v>54872.96</v>
      </c>
      <c r="C52" s="30">
        <v>55547.1</v>
      </c>
      <c r="D52" s="30">
        <v>73711.15</v>
      </c>
      <c r="E52" s="30">
        <v>50819.98</v>
      </c>
      <c r="F52" s="30">
        <v>39697.93</v>
      </c>
      <c r="G52" s="30">
        <v>40804.01</v>
      </c>
      <c r="H52" s="30">
        <v>27882.77</v>
      </c>
      <c r="I52" s="30">
        <v>40558.13</v>
      </c>
      <c r="J52" s="30">
        <v>7891.76</v>
      </c>
      <c r="K52" s="30">
        <f t="shared" si="13"/>
        <v>391785.79000000004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697562.8700000001</v>
      </c>
      <c r="C54" s="27">
        <f t="shared" si="15"/>
        <v>680586.44</v>
      </c>
      <c r="D54" s="27">
        <f t="shared" si="15"/>
        <v>908275.4400000001</v>
      </c>
      <c r="E54" s="27">
        <f t="shared" si="15"/>
        <v>500780.67000000004</v>
      </c>
      <c r="F54" s="27">
        <f t="shared" si="15"/>
        <v>578813.2999999999</v>
      </c>
      <c r="G54" s="27">
        <f t="shared" si="15"/>
        <v>711372.81</v>
      </c>
      <c r="H54" s="27">
        <f t="shared" si="15"/>
        <v>602553.3399999999</v>
      </c>
      <c r="I54" s="27">
        <f t="shared" si="15"/>
        <v>763307.26</v>
      </c>
      <c r="J54" s="27">
        <f t="shared" si="15"/>
        <v>188157.43999999997</v>
      </c>
      <c r="K54" s="20">
        <f>SUM(B54:J54)</f>
        <v>5631409.569999999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697562.8700000001</v>
      </c>
      <c r="C60" s="10">
        <f t="shared" si="17"/>
        <v>680586.4391692391</v>
      </c>
      <c r="D60" s="10">
        <f t="shared" si="17"/>
        <v>908275.4413714003</v>
      </c>
      <c r="E60" s="10">
        <f t="shared" si="17"/>
        <v>500780.667771586</v>
      </c>
      <c r="F60" s="10">
        <f t="shared" si="17"/>
        <v>578813.304584496</v>
      </c>
      <c r="G60" s="10">
        <f t="shared" si="17"/>
        <v>711372.807724791</v>
      </c>
      <c r="H60" s="10">
        <f t="shared" si="17"/>
        <v>602553.3371932348</v>
      </c>
      <c r="I60" s="10">
        <f>SUM(I61:I73)</f>
        <v>763307.26</v>
      </c>
      <c r="J60" s="10">
        <f t="shared" si="17"/>
        <v>188157.44227411746</v>
      </c>
      <c r="K60" s="5">
        <f>SUM(K61:K73)</f>
        <v>5631409.570088865</v>
      </c>
      <c r="L60" s="9"/>
    </row>
    <row r="61" spans="1:12" ht="16.5" customHeight="1">
      <c r="A61" s="7" t="s">
        <v>56</v>
      </c>
      <c r="B61" s="8">
        <v>609948.9800000001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609948.9800000001</v>
      </c>
      <c r="L61"/>
    </row>
    <row r="62" spans="1:12" ht="16.5" customHeight="1">
      <c r="A62" s="7" t="s">
        <v>57</v>
      </c>
      <c r="B62" s="8">
        <v>87613.89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87613.89</v>
      </c>
      <c r="L62"/>
    </row>
    <row r="63" spans="1:12" ht="16.5" customHeight="1">
      <c r="A63" s="7" t="s">
        <v>4</v>
      </c>
      <c r="B63" s="6">
        <v>0</v>
      </c>
      <c r="C63" s="8">
        <v>680586.4391692391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680586.4391692391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908275.4413714003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908275.4413714003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500780.667771586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500780.667771586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578813.304584496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578813.304584496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711372.807724791</v>
      </c>
      <c r="H67" s="6">
        <v>0</v>
      </c>
      <c r="I67" s="6">
        <v>0</v>
      </c>
      <c r="J67" s="6">
        <v>0</v>
      </c>
      <c r="K67" s="5">
        <f t="shared" si="18"/>
        <v>711372.807724791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602553.3371932348</v>
      </c>
      <c r="I68" s="6">
        <v>0</v>
      </c>
      <c r="J68" s="6">
        <v>0</v>
      </c>
      <c r="K68" s="5">
        <f t="shared" si="18"/>
        <v>602553.3371932348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282805.33999999997</v>
      </c>
      <c r="J70" s="6">
        <v>0</v>
      </c>
      <c r="K70" s="5">
        <f t="shared" si="18"/>
        <v>282805.33999999997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480501.92000000004</v>
      </c>
      <c r="J71" s="6">
        <v>0</v>
      </c>
      <c r="K71" s="5">
        <f t="shared" si="18"/>
        <v>480501.92000000004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188157.44227411746</v>
      </c>
      <c r="K72" s="5">
        <f t="shared" si="18"/>
        <v>188157.44227411746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2023-01-17T13:17:49Z</dcterms:modified>
  <cp:category/>
  <cp:version/>
  <cp:contentType/>
  <cp:contentStatus/>
</cp:coreProperties>
</file>