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<sst xmlns="http://schemas.openxmlformats.org/spreadsheetml/2006/main" count="83" uniqueCount="82">
  <si>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</si>
  <si>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</si>
  <si>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</si>
  <si>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</si>
  <si>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</si>
  <si>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</si>
  <si>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</si>
  <si>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</si>
  <si>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</si>
  <si>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</si>
  <si>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</si>
  <si>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</si>
  <si>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</si>
  <si>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</si>
  <si>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</si>
  <si>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</si>
  <si>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</si>
  <si>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</si>
  <si>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</si>
  <si>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</si>
  <si>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</si>
  <si>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</si>
  <si>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</si>
  <si>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</si>
  <si>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</si>
  <si>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</si>
  <si>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</si>
  <si>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</si>
  <si>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</si>
  <si>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</si>
  <si>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</si>
  <si>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</si>
  <si>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</si>
  <si>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</si>
  <si>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</si>
  <si>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</si>
  <si>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</si>
  <si>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</si>
  <si>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</si>
  <si>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</si>
  <si>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</si>
  <si>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</si>
  <si>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</si>
  <si>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</si>
  <si>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</si>
  <si>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</si>
  <si>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</si>
  <si>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</si>
  <si>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</si>
  <si>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</si>
  <si>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</si>
  <si>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</si>
  <si>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</si>
  <si>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</si>
  <si>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</si>
  <si>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</si>
  <si>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</si>
  <si>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</si>
  <si>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</si>
  <si>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</si>
  <si>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</si>
  <si>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</si>
  <si>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</si>
  <si>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</si>
  <si>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</si>
  <si>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</si>
  <si>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</si>
  <si>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</si>
  <si>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</si>
  <si>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</si>
  <si>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</si>
  <si>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</si>
  <si>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</si>
  <si>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</si>
  <si>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</si>
  <si>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</si>
  <si>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</si>
  <si>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22/12/22 - VENCIMENTO 29/12/22</t>
  </si>
  <si>
    <t>4.7. Remuneração Comunicação de dados por chip</t>
  </si>
  <si>
    <t>4.8.Remuneração Manutenção Validadores</t>
  </si>
  <si>
    <t>5.3. Revisão de Remuneração pelo Transporte Coletivo ¹</t>
  </si>
  <si>
    <t>¹ Rede da madrugada, Arla e equipamentos embarcados de novembro.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</si>
</sst>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294650</v>
      </c>
      <c r="C7" s="46">
        <f aca="true" t="shared" si="0" ref="C7:J7">+C8+C11</f>
        <v>232951</v>
      </c>
      <c r="D7" s="46">
        <f t="shared" si="0"/>
        <v>301038</v>
      </c>
      <c r="E7" s="46">
        <f t="shared" si="0"/>
        <v>161912</v>
      </c>
      <c r="F7" s="46">
        <f t="shared" si="0"/>
        <v>209692</v>
      </c>
      <c r="G7" s="46">
        <f t="shared" si="0"/>
        <v>208626</v>
      </c>
      <c r="H7" s="46">
        <f t="shared" si="0"/>
        <v>232059</v>
      </c>
      <c r="I7" s="46">
        <f t="shared" si="0"/>
        <v>323756</v>
      </c>
      <c r="J7" s="46">
        <f t="shared" si="0"/>
        <v>106756</v>
      </c>
      <c r="K7" s="38">
        <f aca="true" t="shared" si="1" ref="K7:K13">SUM(B7:J7)</f>
        <v>2071440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19298</v>
      </c>
      <c r="C8" s="44">
        <f t="shared" si="2"/>
        <v>19067</v>
      </c>
      <c r="D8" s="44">
        <f t="shared" si="2"/>
        <v>21459</v>
      </c>
      <c r="E8" s="44">
        <f t="shared" si="2"/>
        <v>12896</v>
      </c>
      <c r="F8" s="44">
        <f t="shared" si="2"/>
        <v>13955</v>
      </c>
      <c r="G8" s="44">
        <f t="shared" si="2"/>
        <v>7944</v>
      </c>
      <c r="H8" s="44">
        <f t="shared" si="2"/>
        <v>7167</v>
      </c>
      <c r="I8" s="44">
        <f t="shared" si="2"/>
        <v>19555</v>
      </c>
      <c r="J8" s="44">
        <f t="shared" si="2"/>
        <v>3710</v>
      </c>
      <c r="K8" s="38">
        <f t="shared" si="1"/>
        <v>125051</v>
      </c>
      <c r="L8"/>
      <c r="M8"/>
      <c r="N8"/>
    </row>
    <row r="9" spans="1:14" ht="16.5" customHeight="1">
      <c r="A9" s="22" t="s">
        <v>31</v>
      </c>
      <c r="B9" s="44">
        <v>19257</v>
      </c>
      <c r="C9" s="44">
        <v>19061</v>
      </c>
      <c r="D9" s="44">
        <v>21451</v>
      </c>
      <c r="E9" s="44">
        <v>12656</v>
      </c>
      <c r="F9" s="44">
        <v>13944</v>
      </c>
      <c r="G9" s="44">
        <v>7941</v>
      </c>
      <c r="H9" s="44">
        <v>7167</v>
      </c>
      <c r="I9" s="44">
        <v>19497</v>
      </c>
      <c r="J9" s="44">
        <v>3710</v>
      </c>
      <c r="K9" s="38">
        <f t="shared" si="1"/>
        <v>124684</v>
      </c>
      <c r="L9"/>
      <c r="M9"/>
      <c r="N9"/>
    </row>
    <row r="10" spans="1:14" ht="16.5" customHeight="1">
      <c r="A10" s="22" t="s">
        <v>30</v>
      </c>
      <c r="B10" s="44">
        <v>41</v>
      </c>
      <c r="C10" s="44">
        <v>6</v>
      </c>
      <c r="D10" s="44">
        <v>8</v>
      </c>
      <c r="E10" s="44">
        <v>240</v>
      </c>
      <c r="F10" s="44">
        <v>11</v>
      </c>
      <c r="G10" s="44">
        <v>3</v>
      </c>
      <c r="H10" s="44">
        <v>0</v>
      </c>
      <c r="I10" s="44">
        <v>58</v>
      </c>
      <c r="J10" s="44">
        <v>0</v>
      </c>
      <c r="K10" s="38">
        <f t="shared" si="1"/>
        <v>367</v>
      </c>
      <c r="L10"/>
      <c r="M10"/>
      <c r="N10"/>
    </row>
    <row r="11" spans="1:14" ht="16.5" customHeight="1">
      <c r="A11" s="43" t="s">
        <v>66</v>
      </c>
      <c r="B11" s="42">
        <v>275352</v>
      </c>
      <c r="C11" s="42">
        <v>213884</v>
      </c>
      <c r="D11" s="42">
        <v>279579</v>
      </c>
      <c r="E11" s="42">
        <v>149016</v>
      </c>
      <c r="F11" s="42">
        <v>195737</v>
      </c>
      <c r="G11" s="42">
        <v>200682</v>
      </c>
      <c r="H11" s="42">
        <v>224892</v>
      </c>
      <c r="I11" s="42">
        <v>304201</v>
      </c>
      <c r="J11" s="42">
        <v>103046</v>
      </c>
      <c r="K11" s="38">
        <f t="shared" si="1"/>
        <v>1946389</v>
      </c>
      <c r="L11" s="59"/>
      <c r="M11" s="59"/>
      <c r="N11" s="59"/>
    </row>
    <row r="12" spans="1:14" ht="16.5" customHeight="1">
      <c r="A12" s="22" t="s">
        <v>67</v>
      </c>
      <c r="B12" s="42">
        <v>18829</v>
      </c>
      <c r="C12" s="42">
        <v>16691</v>
      </c>
      <c r="D12" s="42">
        <v>20748</v>
      </c>
      <c r="E12" s="42">
        <v>14269</v>
      </c>
      <c r="F12" s="42">
        <v>11726</v>
      </c>
      <c r="G12" s="42">
        <v>10730</v>
      </c>
      <c r="H12" s="42">
        <v>10186</v>
      </c>
      <c r="I12" s="42">
        <v>16083</v>
      </c>
      <c r="J12" s="42">
        <v>4310</v>
      </c>
      <c r="K12" s="38">
        <f t="shared" si="1"/>
        <v>123572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256523</v>
      </c>
      <c r="C13" s="42">
        <f>+C11-C12</f>
        <v>197193</v>
      </c>
      <c r="D13" s="42">
        <f>+D11-D12</f>
        <v>258831</v>
      </c>
      <c r="E13" s="42">
        <f aca="true" t="shared" si="3" ref="E13:J13">+E11-E12</f>
        <v>134747</v>
      </c>
      <c r="F13" s="42">
        <f t="shared" si="3"/>
        <v>184011</v>
      </c>
      <c r="G13" s="42">
        <f t="shared" si="3"/>
        <v>189952</v>
      </c>
      <c r="H13" s="42">
        <f t="shared" si="3"/>
        <v>214706</v>
      </c>
      <c r="I13" s="42">
        <f t="shared" si="3"/>
        <v>288118</v>
      </c>
      <c r="J13" s="42">
        <f t="shared" si="3"/>
        <v>98736</v>
      </c>
      <c r="K13" s="38">
        <f t="shared" si="1"/>
        <v>1822817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1.224582728774324</v>
      </c>
      <c r="C18" s="39">
        <v>1.319183334055657</v>
      </c>
      <c r="D18" s="39">
        <v>1.15028996597191</v>
      </c>
      <c r="E18" s="39">
        <v>1.521339112113275</v>
      </c>
      <c r="F18" s="39">
        <v>1.103944291928215</v>
      </c>
      <c r="G18" s="39">
        <v>1.206295021187028</v>
      </c>
      <c r="H18" s="39">
        <v>1.215004629566369</v>
      </c>
      <c r="I18" s="39">
        <v>1.209915486034351</v>
      </c>
      <c r="J18" s="39">
        <v>1.158753531265725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1675271.44</v>
      </c>
      <c r="C20" s="36">
        <f aca="true" t="shared" si="4" ref="C20:J20">SUM(C21:C28)</f>
        <v>1571153.56</v>
      </c>
      <c r="D20" s="36">
        <f t="shared" si="4"/>
        <v>1958173.37</v>
      </c>
      <c r="E20" s="36">
        <f t="shared" si="4"/>
        <v>1211343.6900000002</v>
      </c>
      <c r="F20" s="36">
        <f t="shared" si="4"/>
        <v>1207458.63</v>
      </c>
      <c r="G20" s="36">
        <f t="shared" si="4"/>
        <v>1319238.3899999997</v>
      </c>
      <c r="H20" s="36">
        <f t="shared" si="4"/>
        <v>1187024.82</v>
      </c>
      <c r="I20" s="36">
        <f t="shared" si="4"/>
        <v>1679057.23</v>
      </c>
      <c r="J20" s="36">
        <f t="shared" si="4"/>
        <v>587116.76</v>
      </c>
      <c r="K20" s="36">
        <f aca="true" t="shared" si="5" ref="K20:K28">SUM(B20:J20)</f>
        <v>12395837.89</v>
      </c>
      <c r="L20"/>
      <c r="M20"/>
      <c r="N20"/>
    </row>
    <row r="21" spans="1:14" ht="16.5" customHeight="1">
      <c r="A21" s="35" t="s">
        <v>27</v>
      </c>
      <c r="B21" s="58">
        <f>ROUND((B15+B16)*B7,2)</f>
        <v>1323302.62</v>
      </c>
      <c r="C21" s="58">
        <f>ROUND((C15+C16)*C7,2)</f>
        <v>1149356.94</v>
      </c>
      <c r="D21" s="58">
        <f aca="true" t="shared" si="6" ref="D21:J21">ROUND((D15+D16)*D7,2)</f>
        <v>1646527.34</v>
      </c>
      <c r="E21" s="58">
        <f t="shared" si="6"/>
        <v>769956.32</v>
      </c>
      <c r="F21" s="58">
        <f t="shared" si="6"/>
        <v>1055254.02</v>
      </c>
      <c r="G21" s="58">
        <f t="shared" si="6"/>
        <v>1060529.41</v>
      </c>
      <c r="H21" s="58">
        <f t="shared" si="6"/>
        <v>939258.8</v>
      </c>
      <c r="I21" s="58">
        <f t="shared" si="6"/>
        <v>1323676.41</v>
      </c>
      <c r="J21" s="58">
        <f t="shared" si="6"/>
        <v>493874.61</v>
      </c>
      <c r="K21" s="30">
        <f t="shared" si="5"/>
        <v>9761736.469999999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297190.91</v>
      </c>
      <c r="C22" s="30">
        <f t="shared" si="7"/>
        <v>366855.58</v>
      </c>
      <c r="D22" s="30">
        <f t="shared" si="7"/>
        <v>247456.54</v>
      </c>
      <c r="E22" s="30">
        <f t="shared" si="7"/>
        <v>401408.34</v>
      </c>
      <c r="F22" s="30">
        <f t="shared" si="7"/>
        <v>109687.63</v>
      </c>
      <c r="G22" s="30">
        <f t="shared" si="7"/>
        <v>218781.94</v>
      </c>
      <c r="H22" s="30">
        <f t="shared" si="7"/>
        <v>201944.99</v>
      </c>
      <c r="I22" s="30">
        <f t="shared" si="7"/>
        <v>277860.18</v>
      </c>
      <c r="J22" s="30">
        <f t="shared" si="7"/>
        <v>78404.34</v>
      </c>
      <c r="K22" s="30">
        <f t="shared" si="5"/>
        <v>2199590.4499999997</v>
      </c>
      <c r="L22"/>
      <c r="M22"/>
      <c r="N22"/>
    </row>
    <row r="23" spans="1:14" ht="16.5" customHeight="1">
      <c r="A23" s="18" t="s">
        <v>25</v>
      </c>
      <c r="B23" s="30">
        <v>50519.84</v>
      </c>
      <c r="C23" s="30">
        <v>49156.01</v>
      </c>
      <c r="D23" s="30">
        <v>56143.76</v>
      </c>
      <c r="E23" s="30">
        <v>34807.32</v>
      </c>
      <c r="F23" s="30">
        <v>39028.94</v>
      </c>
      <c r="G23" s="30">
        <v>36266.91</v>
      </c>
      <c r="H23" s="30">
        <v>40529.28</v>
      </c>
      <c r="I23" s="30">
        <v>71482.33</v>
      </c>
      <c r="J23" s="30">
        <v>18846.17</v>
      </c>
      <c r="K23" s="30">
        <f t="shared" si="5"/>
        <v>396780.56000000006</v>
      </c>
      <c r="L23"/>
      <c r="M23"/>
      <c r="N23"/>
    </row>
    <row r="24" spans="1:14" ht="16.5" customHeight="1">
      <c r="A24" s="18" t="s">
        <v>24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70</v>
      </c>
      <c r="B26" s="30">
        <v>1328.66</v>
      </c>
      <c r="C26" s="30">
        <v>1245.29</v>
      </c>
      <c r="D26" s="30">
        <v>1552.71</v>
      </c>
      <c r="E26" s="30">
        <v>961.32</v>
      </c>
      <c r="F26" s="30">
        <v>956.11</v>
      </c>
      <c r="G26" s="30">
        <v>1044.69</v>
      </c>
      <c r="H26" s="30">
        <v>940.48</v>
      </c>
      <c r="I26" s="30">
        <v>1331.26</v>
      </c>
      <c r="J26" s="30">
        <v>466.33</v>
      </c>
      <c r="K26" s="30">
        <f t="shared" si="5"/>
        <v>9826.849999999999</v>
      </c>
      <c r="L26" s="59"/>
      <c r="M26" s="59"/>
      <c r="N26" s="59"/>
    </row>
    <row r="27" spans="1:14" ht="16.5" customHeight="1">
      <c r="A27" s="18" t="s">
        <v>78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79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125776.59999999998</v>
      </c>
      <c r="C31" s="30">
        <f t="shared" si="8"/>
        <v>50174.09000000001</v>
      </c>
      <c r="D31" s="30">
        <f t="shared" si="8"/>
        <v>-1434496.83</v>
      </c>
      <c r="E31" s="30">
        <f t="shared" si="8"/>
        <v>258588.43999999997</v>
      </c>
      <c r="F31" s="30">
        <f t="shared" si="8"/>
        <v>134388.19</v>
      </c>
      <c r="G31" s="30">
        <f t="shared" si="8"/>
        <v>60080.17999999999</v>
      </c>
      <c r="H31" s="30">
        <f t="shared" si="8"/>
        <v>-892123.3800000001</v>
      </c>
      <c r="I31" s="30">
        <f t="shared" si="8"/>
        <v>71064.86</v>
      </c>
      <c r="J31" s="30">
        <f t="shared" si="8"/>
        <v>47449.63999999999</v>
      </c>
      <c r="K31" s="30">
        <f aca="true" t="shared" si="9" ref="K31:K39">SUM(B31:J31)</f>
        <v>-1579098.2100000004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-138224.29</v>
      </c>
      <c r="C32" s="30">
        <f t="shared" si="10"/>
        <v>-89338.45</v>
      </c>
      <c r="D32" s="30">
        <f t="shared" si="10"/>
        <v>-109674.79999999999</v>
      </c>
      <c r="E32" s="30">
        <f t="shared" si="10"/>
        <v>-101822.73000000001</v>
      </c>
      <c r="F32" s="30">
        <f t="shared" si="10"/>
        <v>-61353.6</v>
      </c>
      <c r="G32" s="30">
        <f t="shared" si="10"/>
        <v>-106769.34</v>
      </c>
      <c r="H32" s="30">
        <f t="shared" si="10"/>
        <v>-44139.4</v>
      </c>
      <c r="I32" s="30">
        <f t="shared" si="10"/>
        <v>-105457.05</v>
      </c>
      <c r="J32" s="30">
        <f t="shared" si="10"/>
        <v>-22392.34</v>
      </c>
      <c r="K32" s="30">
        <f t="shared" si="9"/>
        <v>-779172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-84730.8</v>
      </c>
      <c r="C33" s="30">
        <f t="shared" si="11"/>
        <v>-83868.4</v>
      </c>
      <c r="D33" s="30">
        <f t="shared" si="11"/>
        <v>-94384.4</v>
      </c>
      <c r="E33" s="30">
        <f t="shared" si="11"/>
        <v>-55686.4</v>
      </c>
      <c r="F33" s="30">
        <f t="shared" si="11"/>
        <v>-61353.6</v>
      </c>
      <c r="G33" s="30">
        <f t="shared" si="11"/>
        <v>-34940.4</v>
      </c>
      <c r="H33" s="30">
        <f t="shared" si="11"/>
        <v>-31534.8</v>
      </c>
      <c r="I33" s="30">
        <f t="shared" si="11"/>
        <v>-85786.8</v>
      </c>
      <c r="J33" s="30">
        <f t="shared" si="11"/>
        <v>-16324</v>
      </c>
      <c r="K33" s="30">
        <f t="shared" si="9"/>
        <v>-548609.6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-53493.49</v>
      </c>
      <c r="C36" s="30">
        <v>-5470.05</v>
      </c>
      <c r="D36" s="30">
        <v>-15290.4</v>
      </c>
      <c r="E36" s="30">
        <v>-46136.33</v>
      </c>
      <c r="F36" s="26">
        <v>0</v>
      </c>
      <c r="G36" s="30">
        <v>-71828.94</v>
      </c>
      <c r="H36" s="30">
        <v>-12604.6</v>
      </c>
      <c r="I36" s="30">
        <v>-19670.25</v>
      </c>
      <c r="J36" s="30">
        <v>-6068.34</v>
      </c>
      <c r="K36" s="30">
        <f t="shared" si="9"/>
        <v>-230562.40000000002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-7388.17</v>
      </c>
      <c r="C37" s="27">
        <f t="shared" si="12"/>
        <v>-6924.6</v>
      </c>
      <c r="D37" s="27">
        <f t="shared" si="12"/>
        <v>-1597016.47</v>
      </c>
      <c r="E37" s="27">
        <f t="shared" si="12"/>
        <v>-5345.56</v>
      </c>
      <c r="F37" s="27">
        <f t="shared" si="12"/>
        <v>-5316.59</v>
      </c>
      <c r="G37" s="27">
        <f t="shared" si="12"/>
        <v>-5809.13</v>
      </c>
      <c r="H37" s="27">
        <f t="shared" si="12"/>
        <v>-977229.67</v>
      </c>
      <c r="I37" s="27">
        <f t="shared" si="12"/>
        <v>-7402.66</v>
      </c>
      <c r="J37" s="27">
        <f t="shared" si="12"/>
        <v>-9072.7</v>
      </c>
      <c r="K37" s="30">
        <f t="shared" si="9"/>
        <v>-2621505.5500000003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9</v>
      </c>
      <c r="B47" s="17">
        <v>-7388.17</v>
      </c>
      <c r="C47" s="17">
        <v>-6924.6</v>
      </c>
      <c r="D47" s="17">
        <v>-8634.02</v>
      </c>
      <c r="E47" s="17">
        <v>-5345.56</v>
      </c>
      <c r="F47" s="17">
        <v>-5316.59</v>
      </c>
      <c r="G47" s="17">
        <v>-5809.13</v>
      </c>
      <c r="H47" s="17">
        <v>-5229.67</v>
      </c>
      <c r="I47" s="17">
        <v>-7402.66</v>
      </c>
      <c r="J47" s="17">
        <v>-2593.1</v>
      </c>
      <c r="K47" s="30">
        <f t="shared" si="13"/>
        <v>-54643.49999999999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80</v>
      </c>
      <c r="B49" s="17">
        <v>271389.06</v>
      </c>
      <c r="C49" s="17">
        <v>146437.14</v>
      </c>
      <c r="D49" s="17">
        <v>272194.44</v>
      </c>
      <c r="E49" s="17">
        <v>365756.73</v>
      </c>
      <c r="F49" s="17">
        <v>201058.38</v>
      </c>
      <c r="G49" s="17">
        <v>172658.65</v>
      </c>
      <c r="H49" s="17">
        <v>129245.69</v>
      </c>
      <c r="I49" s="17">
        <v>183924.57</v>
      </c>
      <c r="J49" s="17">
        <v>78914.68</v>
      </c>
      <c r="K49" s="30">
        <f t="shared" si="13"/>
        <v>1821579.3399999999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-107054.16</v>
      </c>
      <c r="C51" s="30">
        <v>-112574.12</v>
      </c>
      <c r="D51" s="30">
        <v>-134959.52</v>
      </c>
      <c r="E51" s="30">
        <v>-106753.52</v>
      </c>
      <c r="F51" s="30">
        <v>-67520.65</v>
      </c>
      <c r="G51" s="30">
        <v>-67851.16</v>
      </c>
      <c r="H51" s="30">
        <v>-52103.43</v>
      </c>
      <c r="I51" s="30">
        <v>-83409.65</v>
      </c>
      <c r="J51" s="30">
        <v>-23703.28</v>
      </c>
      <c r="K51" s="30">
        <f t="shared" si="13"/>
        <v>-755929.4900000001</v>
      </c>
      <c r="L51" s="59"/>
      <c r="M51" s="59"/>
      <c r="N51" s="59"/>
    </row>
    <row r="52" spans="1:14" ht="16.5" customHeight="1">
      <c r="A52" s="25" t="s">
        <v>74</v>
      </c>
      <c r="B52" s="30">
        <v>107054.16</v>
      </c>
      <c r="C52" s="30">
        <v>112574.12</v>
      </c>
      <c r="D52" s="30">
        <v>134959.52</v>
      </c>
      <c r="E52" s="30">
        <v>106753.52</v>
      </c>
      <c r="F52" s="30">
        <v>67520.65</v>
      </c>
      <c r="G52" s="30">
        <v>67851.16</v>
      </c>
      <c r="H52" s="30">
        <v>52103.43</v>
      </c>
      <c r="I52" s="30">
        <v>83409.65</v>
      </c>
      <c r="J52" s="30">
        <v>23703.28</v>
      </c>
      <c r="K52" s="30">
        <f t="shared" si="13"/>
        <v>755929.4900000001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1801048.04</v>
      </c>
      <c r="C54" s="27">
        <f t="shared" si="15"/>
        <v>1621327.6500000001</v>
      </c>
      <c r="D54" s="27">
        <f t="shared" si="15"/>
        <v>523676.54000000004</v>
      </c>
      <c r="E54" s="27">
        <f t="shared" si="15"/>
        <v>1469932.1300000001</v>
      </c>
      <c r="F54" s="27">
        <f t="shared" si="15"/>
        <v>1341846.8199999998</v>
      </c>
      <c r="G54" s="27">
        <f t="shared" si="15"/>
        <v>1379318.5699999996</v>
      </c>
      <c r="H54" s="27">
        <f t="shared" si="15"/>
        <v>294901.43999999994</v>
      </c>
      <c r="I54" s="27">
        <f t="shared" si="15"/>
        <v>1750122.09</v>
      </c>
      <c r="J54" s="27">
        <f t="shared" si="15"/>
        <v>634566.4</v>
      </c>
      <c r="K54" s="20">
        <f>SUM(B54:J54)</f>
        <v>10816739.68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1801048.04</v>
      </c>
      <c r="C60" s="10">
        <f t="shared" si="17"/>
        <v>1621327.6500652381</v>
      </c>
      <c r="D60" s="10">
        <f t="shared" si="17"/>
        <v>523676.5377820184</v>
      </c>
      <c r="E60" s="10">
        <f t="shared" si="17"/>
        <v>1469932.1342245832</v>
      </c>
      <c r="F60" s="10">
        <f t="shared" si="17"/>
        <v>1341846.821883528</v>
      </c>
      <c r="G60" s="10">
        <f t="shared" si="17"/>
        <v>1379318.567013121</v>
      </c>
      <c r="H60" s="10">
        <f t="shared" si="17"/>
        <v>294901.44029861497</v>
      </c>
      <c r="I60" s="10">
        <f>SUM(I61:I73)</f>
        <v>1750122.08</v>
      </c>
      <c r="J60" s="10">
        <f t="shared" si="17"/>
        <v>634566.398307523</v>
      </c>
      <c r="K60" s="5">
        <f>SUM(K61:K73)</f>
        <v>10816739.669574626</v>
      </c>
      <c r="L60" s="9"/>
    </row>
    <row r="61" spans="1:12" ht="16.5" customHeight="1">
      <c r="A61" s="7" t="s">
        <v>55</v>
      </c>
      <c r="B61" s="8">
        <v>1570538.55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1570538.55</v>
      </c>
      <c r="L61"/>
    </row>
    <row r="62" spans="1:12" ht="16.5" customHeight="1">
      <c r="A62" s="7" t="s">
        <v>56</v>
      </c>
      <c r="B62" s="8">
        <v>230509.49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230509.49</v>
      </c>
      <c r="L62"/>
    </row>
    <row r="63" spans="1:12" ht="16.5" customHeight="1">
      <c r="A63" s="7" t="s">
        <v>4</v>
      </c>
      <c r="B63" s="6">
        <v>0</v>
      </c>
      <c r="C63" s="8">
        <v>1621327.6500652381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1621327.6500652381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523676.5377820184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523676.5377820184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1469932.1342245832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1469932.1342245832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1341846.821883528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1341846.821883528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1379318.567013121</v>
      </c>
      <c r="H67" s="6">
        <v>0</v>
      </c>
      <c r="I67" s="6">
        <v>0</v>
      </c>
      <c r="J67" s="6">
        <v>0</v>
      </c>
      <c r="K67" s="5">
        <f t="shared" si="18"/>
        <v>1379318.567013121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294901.44029861497</v>
      </c>
      <c r="I68" s="6">
        <v>0</v>
      </c>
      <c r="J68" s="6">
        <v>0</v>
      </c>
      <c r="K68" s="5">
        <f t="shared" si="18"/>
        <v>294901.44029861497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659237.66</v>
      </c>
      <c r="J70" s="6">
        <v>0</v>
      </c>
      <c r="K70" s="5">
        <f t="shared" si="18"/>
        <v>659237.66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1090884.42</v>
      </c>
      <c r="J71" s="6">
        <v>0</v>
      </c>
      <c r="K71" s="5">
        <f t="shared" si="18"/>
        <v>1090884.42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634566.398307523</v>
      </c>
      <c r="K72" s="5">
        <f t="shared" si="18"/>
        <v>634566.398307523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2023-01-17T13:12:54Z</dcterms:modified>
  <cp:category/>
  <cp:version/>
  <cp:contentType/>
  <cp:contentStatus/>
</cp:coreProperties>
</file>