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<sst xmlns="http://schemas.openxmlformats.org/spreadsheetml/2006/main" count="82" uniqueCount="81">
  <si>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</si>
  <si>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</si>
  <si>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</si>
  <si>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</si>
  <si>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</si>
  <si>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</si>
  <si>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</si>
  <si>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</si>
  <si>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</si>
  <si>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</si>
  <si>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</si>
  <si>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</si>
  <si>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</si>
  <si>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</si>
  <si>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</si>
  <si>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</si>
  <si>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</si>
  <si>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</si>
  <si>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</si>
  <si>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</si>
  <si>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</si>
  <si>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</si>
  <si>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</si>
  <si>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</si>
  <si>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</si>
  <si>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</si>
  <si>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</si>
  <si>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</si>
  <si>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</si>
  <si>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</si>
  <si>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</si>
  <si>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</si>
  <si>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</si>
  <si>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</si>
  <si>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</si>
  <si>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</si>
  <si>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</si>
  <si>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</si>
  <si>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</si>
  <si>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</si>
  <si>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</si>
  <si>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</si>
  <si>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</si>
  <si>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</si>
  <si>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</si>
  <si>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</si>
  <si>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</si>
  <si>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</si>
  <si>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</si>
  <si>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</si>
  <si>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</si>
  <si>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</si>
  <si>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</si>
  <si>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</si>
  <si>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</si>
  <si>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</si>
  <si>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</si>
  <si>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</si>
  <si>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</si>
  <si>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</si>
  <si>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</si>
  <si>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</si>
  <si>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</si>
  <si>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</si>
  <si>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</si>
  <si>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</si>
  <si>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</si>
  <si>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</si>
  <si>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</si>
  <si>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</si>
  <si>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</si>
  <si>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</si>
  <si>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</si>
  <si>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</si>
  <si>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</si>
  <si>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</si>
  <si>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</si>
  <si>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</si>
  <si>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18/12/22 - VENCIMENTO 23/12/22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</si>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</sst>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106316</v>
      </c>
      <c r="C7" s="46">
        <f aca="true" t="shared" si="0" ref="C7:J7">+C8+C11</f>
        <v>76399</v>
      </c>
      <c r="D7" s="46">
        <f t="shared" si="0"/>
        <v>118850</v>
      </c>
      <c r="E7" s="46">
        <f t="shared" si="0"/>
        <v>54760</v>
      </c>
      <c r="F7" s="46">
        <f t="shared" si="0"/>
        <v>87764</v>
      </c>
      <c r="G7" s="46">
        <f t="shared" si="0"/>
        <v>88055</v>
      </c>
      <c r="H7" s="46">
        <f t="shared" si="0"/>
        <v>105681</v>
      </c>
      <c r="I7" s="46">
        <f t="shared" si="0"/>
        <v>132751</v>
      </c>
      <c r="J7" s="46">
        <f t="shared" si="0"/>
        <v>31574</v>
      </c>
      <c r="K7" s="38">
        <f aca="true" t="shared" si="1" ref="K7:K13">SUM(B7:J7)</f>
        <v>802150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8646</v>
      </c>
      <c r="C8" s="44">
        <f t="shared" si="2"/>
        <v>8400</v>
      </c>
      <c r="D8" s="44">
        <f t="shared" si="2"/>
        <v>10254</v>
      </c>
      <c r="E8" s="44">
        <f t="shared" si="2"/>
        <v>5662</v>
      </c>
      <c r="F8" s="44">
        <f t="shared" si="2"/>
        <v>6972</v>
      </c>
      <c r="G8" s="44">
        <f t="shared" si="2"/>
        <v>4648</v>
      </c>
      <c r="H8" s="44">
        <f t="shared" si="2"/>
        <v>4187</v>
      </c>
      <c r="I8" s="44">
        <f t="shared" si="2"/>
        <v>9935</v>
      </c>
      <c r="J8" s="44">
        <f t="shared" si="2"/>
        <v>1353</v>
      </c>
      <c r="K8" s="38">
        <f t="shared" si="1"/>
        <v>60057</v>
      </c>
      <c r="L8"/>
      <c r="M8"/>
      <c r="N8"/>
    </row>
    <row r="9" spans="1:14" ht="16.5" customHeight="1">
      <c r="A9" s="22" t="s">
        <v>32</v>
      </c>
      <c r="B9" s="44">
        <v>8625</v>
      </c>
      <c r="C9" s="44">
        <v>8400</v>
      </c>
      <c r="D9" s="44">
        <v>10254</v>
      </c>
      <c r="E9" s="44">
        <v>5572</v>
      </c>
      <c r="F9" s="44">
        <v>6963</v>
      </c>
      <c r="G9" s="44">
        <v>4648</v>
      </c>
      <c r="H9" s="44">
        <v>4187</v>
      </c>
      <c r="I9" s="44">
        <v>9921</v>
      </c>
      <c r="J9" s="44">
        <v>1353</v>
      </c>
      <c r="K9" s="38">
        <f t="shared" si="1"/>
        <v>59923</v>
      </c>
      <c r="L9"/>
      <c r="M9"/>
      <c r="N9"/>
    </row>
    <row r="10" spans="1:14" ht="16.5" customHeight="1">
      <c r="A10" s="22" t="s">
        <v>31</v>
      </c>
      <c r="B10" s="44">
        <v>21</v>
      </c>
      <c r="C10" s="44">
        <v>0</v>
      </c>
      <c r="D10" s="44">
        <v>0</v>
      </c>
      <c r="E10" s="44">
        <v>90</v>
      </c>
      <c r="F10" s="44">
        <v>9</v>
      </c>
      <c r="G10" s="44">
        <v>0</v>
      </c>
      <c r="H10" s="44">
        <v>0</v>
      </c>
      <c r="I10" s="44">
        <v>14</v>
      </c>
      <c r="J10" s="44">
        <v>0</v>
      </c>
      <c r="K10" s="38">
        <f t="shared" si="1"/>
        <v>134</v>
      </c>
      <c r="L10"/>
      <c r="M10"/>
      <c r="N10"/>
    </row>
    <row r="11" spans="1:14" ht="16.5" customHeight="1">
      <c r="A11" s="43" t="s">
        <v>67</v>
      </c>
      <c r="B11" s="42">
        <v>97670</v>
      </c>
      <c r="C11" s="42">
        <v>67999</v>
      </c>
      <c r="D11" s="42">
        <v>108596</v>
      </c>
      <c r="E11" s="42">
        <v>49098</v>
      </c>
      <c r="F11" s="42">
        <v>80792</v>
      </c>
      <c r="G11" s="42">
        <v>83407</v>
      </c>
      <c r="H11" s="42">
        <v>101494</v>
      </c>
      <c r="I11" s="42">
        <v>122816</v>
      </c>
      <c r="J11" s="42">
        <v>30221</v>
      </c>
      <c r="K11" s="38">
        <f t="shared" si="1"/>
        <v>742093</v>
      </c>
      <c r="L11" s="59"/>
      <c r="M11" s="59"/>
      <c r="N11" s="59"/>
    </row>
    <row r="12" spans="1:14" ht="16.5" customHeight="1">
      <c r="A12" s="22" t="s">
        <v>68</v>
      </c>
      <c r="B12" s="42">
        <v>7609</v>
      </c>
      <c r="C12" s="42">
        <v>5840</v>
      </c>
      <c r="D12" s="42">
        <v>9784</v>
      </c>
      <c r="E12" s="42">
        <v>5506</v>
      </c>
      <c r="F12" s="42">
        <v>5879</v>
      </c>
      <c r="G12" s="42">
        <v>4689</v>
      </c>
      <c r="H12" s="42">
        <v>4814</v>
      </c>
      <c r="I12" s="42">
        <v>6825</v>
      </c>
      <c r="J12" s="42">
        <v>1248</v>
      </c>
      <c r="K12" s="38">
        <f t="shared" si="1"/>
        <v>52194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90061</v>
      </c>
      <c r="C13" s="42">
        <f>+C11-C12</f>
        <v>62159</v>
      </c>
      <c r="D13" s="42">
        <f>+D11-D12</f>
        <v>98812</v>
      </c>
      <c r="E13" s="42">
        <f aca="true" t="shared" si="3" ref="E13:J13">+E11-E12</f>
        <v>43592</v>
      </c>
      <c r="F13" s="42">
        <f t="shared" si="3"/>
        <v>74913</v>
      </c>
      <c r="G13" s="42">
        <f t="shared" si="3"/>
        <v>78718</v>
      </c>
      <c r="H13" s="42">
        <f t="shared" si="3"/>
        <v>96680</v>
      </c>
      <c r="I13" s="42">
        <f t="shared" si="3"/>
        <v>115991</v>
      </c>
      <c r="J13" s="42">
        <f t="shared" si="3"/>
        <v>28973</v>
      </c>
      <c r="K13" s="38">
        <f t="shared" si="1"/>
        <v>689899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1.073829382619575</v>
      </c>
      <c r="C18" s="39">
        <v>1.213067038251356</v>
      </c>
      <c r="D18" s="39">
        <v>1.072133927737568</v>
      </c>
      <c r="E18" s="39">
        <v>1.287166438525993</v>
      </c>
      <c r="F18" s="39">
        <v>1.026832233379129</v>
      </c>
      <c r="G18" s="39">
        <v>1.156045943483621</v>
      </c>
      <c r="H18" s="39">
        <v>1.089706164588484</v>
      </c>
      <c r="I18" s="39">
        <v>1.05267545577934</v>
      </c>
      <c r="J18" s="39">
        <v>1.026409853190483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536645.5499999999</v>
      </c>
      <c r="C20" s="36">
        <f aca="true" t="shared" si="4" ref="C20:J20">SUM(C21:C28)</f>
        <v>485794.22000000003</v>
      </c>
      <c r="D20" s="36">
        <f t="shared" si="4"/>
        <v>734884.24</v>
      </c>
      <c r="E20" s="36">
        <f t="shared" si="4"/>
        <v>357373.0799999999</v>
      </c>
      <c r="F20" s="36">
        <f t="shared" si="4"/>
        <v>477795.72000000003</v>
      </c>
      <c r="G20" s="36">
        <f t="shared" si="4"/>
        <v>537786.8200000001</v>
      </c>
      <c r="H20" s="36">
        <f t="shared" si="4"/>
        <v>493966.02</v>
      </c>
      <c r="I20" s="36">
        <f t="shared" si="4"/>
        <v>611325.6299999999</v>
      </c>
      <c r="J20" s="36">
        <f t="shared" si="4"/>
        <v>155512.3</v>
      </c>
      <c r="K20" s="36">
        <f aca="true" t="shared" si="5" ref="K20:K28">SUM(B20:J20)</f>
        <v>4391083.579999999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477475.79</v>
      </c>
      <c r="C21" s="58">
        <f>ROUND((C15+C16)*C7,2)</f>
        <v>376945.03</v>
      </c>
      <c r="D21" s="58">
        <f aca="true" t="shared" si="6" ref="D21:J21">ROUND((D15+D16)*D7,2)</f>
        <v>650050.08</v>
      </c>
      <c r="E21" s="58">
        <f t="shared" si="6"/>
        <v>260405.7</v>
      </c>
      <c r="F21" s="58">
        <f t="shared" si="6"/>
        <v>441663.55</v>
      </c>
      <c r="G21" s="58">
        <f t="shared" si="6"/>
        <v>447618.79</v>
      </c>
      <c r="H21" s="58">
        <f t="shared" si="6"/>
        <v>427743.85</v>
      </c>
      <c r="I21" s="58">
        <f t="shared" si="6"/>
        <v>542752.46</v>
      </c>
      <c r="J21" s="58">
        <f t="shared" si="6"/>
        <v>146067.64</v>
      </c>
      <c r="K21" s="30">
        <f t="shared" si="5"/>
        <v>3770722.89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35251.74</v>
      </c>
      <c r="C22" s="30">
        <f t="shared" si="7"/>
        <v>80314.56</v>
      </c>
      <c r="D22" s="30">
        <f t="shared" si="7"/>
        <v>46890.67</v>
      </c>
      <c r="E22" s="30">
        <f t="shared" si="7"/>
        <v>74779.78</v>
      </c>
      <c r="F22" s="30">
        <f t="shared" si="7"/>
        <v>11850.82</v>
      </c>
      <c r="G22" s="30">
        <f t="shared" si="7"/>
        <v>69849.1</v>
      </c>
      <c r="H22" s="30">
        <f t="shared" si="7"/>
        <v>38371.26</v>
      </c>
      <c r="I22" s="30">
        <f t="shared" si="7"/>
        <v>28589.73</v>
      </c>
      <c r="J22" s="30">
        <f t="shared" si="7"/>
        <v>3857.62</v>
      </c>
      <c r="K22" s="30">
        <f t="shared" si="5"/>
        <v>389755.27999999997</v>
      </c>
      <c r="L22"/>
      <c r="M22"/>
      <c r="N22"/>
    </row>
    <row r="23" spans="1:14" ht="16.5" customHeight="1">
      <c r="A23" s="18" t="s">
        <v>26</v>
      </c>
      <c r="B23" s="30">
        <v>19844.92</v>
      </c>
      <c r="C23" s="30">
        <v>22960.62</v>
      </c>
      <c r="D23" s="30">
        <v>29886.85</v>
      </c>
      <c r="E23" s="30">
        <v>17216.49</v>
      </c>
      <c r="F23" s="30">
        <v>20730.78</v>
      </c>
      <c r="G23" s="30">
        <v>16557.2</v>
      </c>
      <c r="H23" s="30">
        <v>22447.14</v>
      </c>
      <c r="I23" s="30">
        <v>33973.78</v>
      </c>
      <c r="J23" s="30">
        <v>9730.87</v>
      </c>
      <c r="K23" s="30">
        <f t="shared" si="5"/>
        <v>193348.65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1143.69</v>
      </c>
      <c r="C26" s="30">
        <v>1034.27</v>
      </c>
      <c r="D26" s="30">
        <v>1565.73</v>
      </c>
      <c r="E26" s="30">
        <v>760.72</v>
      </c>
      <c r="F26" s="30">
        <v>1018.64</v>
      </c>
      <c r="G26" s="30">
        <v>1146.29</v>
      </c>
      <c r="H26" s="30">
        <v>1052.5</v>
      </c>
      <c r="I26" s="30">
        <v>1302.61</v>
      </c>
      <c r="J26" s="30">
        <v>330.86</v>
      </c>
      <c r="K26" s="30">
        <f t="shared" si="5"/>
        <v>9355.310000000001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959.49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6313.469999999999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-44309.62</v>
      </c>
      <c r="C31" s="30">
        <f t="shared" si="8"/>
        <v>-42711.18</v>
      </c>
      <c r="D31" s="30">
        <f t="shared" si="8"/>
        <v>-544206.5</v>
      </c>
      <c r="E31" s="30">
        <f t="shared" si="8"/>
        <v>-28746.89</v>
      </c>
      <c r="F31" s="30">
        <f t="shared" si="8"/>
        <v>-36301.46</v>
      </c>
      <c r="G31" s="30">
        <f t="shared" si="8"/>
        <v>-26825.31</v>
      </c>
      <c r="H31" s="30">
        <f t="shared" si="8"/>
        <v>-384275.39</v>
      </c>
      <c r="I31" s="30">
        <f t="shared" si="8"/>
        <v>-50895.71</v>
      </c>
      <c r="J31" s="30">
        <f t="shared" si="8"/>
        <v>-14272.599999999999</v>
      </c>
      <c r="K31" s="30">
        <f aca="true" t="shared" si="9" ref="K31:K39">SUM(B31:J31)</f>
        <v>-1172544.6600000001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-37950</v>
      </c>
      <c r="C32" s="30">
        <f t="shared" si="10"/>
        <v>-36960</v>
      </c>
      <c r="D32" s="30">
        <f t="shared" si="10"/>
        <v>-45117.6</v>
      </c>
      <c r="E32" s="30">
        <f t="shared" si="10"/>
        <v>-24516.8</v>
      </c>
      <c r="F32" s="30">
        <f t="shared" si="10"/>
        <v>-30637.2</v>
      </c>
      <c r="G32" s="30">
        <f t="shared" si="10"/>
        <v>-20451.2</v>
      </c>
      <c r="H32" s="30">
        <f t="shared" si="10"/>
        <v>-18422.8</v>
      </c>
      <c r="I32" s="30">
        <f t="shared" si="10"/>
        <v>-43652.4</v>
      </c>
      <c r="J32" s="30">
        <f t="shared" si="10"/>
        <v>-5953.2</v>
      </c>
      <c r="K32" s="30">
        <f t="shared" si="9"/>
        <v>-263661.2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-37950</v>
      </c>
      <c r="C33" s="30">
        <f t="shared" si="11"/>
        <v>-36960</v>
      </c>
      <c r="D33" s="30">
        <f t="shared" si="11"/>
        <v>-45117.6</v>
      </c>
      <c r="E33" s="30">
        <f t="shared" si="11"/>
        <v>-24516.8</v>
      </c>
      <c r="F33" s="30">
        <f t="shared" si="11"/>
        <v>-30637.2</v>
      </c>
      <c r="G33" s="30">
        <f t="shared" si="11"/>
        <v>-20451.2</v>
      </c>
      <c r="H33" s="30">
        <f t="shared" si="11"/>
        <v>-18422.8</v>
      </c>
      <c r="I33" s="30">
        <f t="shared" si="11"/>
        <v>-43652.4</v>
      </c>
      <c r="J33" s="30">
        <f t="shared" si="11"/>
        <v>-5953.2</v>
      </c>
      <c r="K33" s="30">
        <f t="shared" si="9"/>
        <v>-263661.2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-6359.62</v>
      </c>
      <c r="C37" s="27">
        <f t="shared" si="12"/>
        <v>-5751.18</v>
      </c>
      <c r="D37" s="27">
        <f t="shared" si="12"/>
        <v>-499088.9</v>
      </c>
      <c r="E37" s="27">
        <f t="shared" si="12"/>
        <v>-4230.09</v>
      </c>
      <c r="F37" s="27">
        <f t="shared" si="12"/>
        <v>-5664.26</v>
      </c>
      <c r="G37" s="27">
        <f t="shared" si="12"/>
        <v>-6374.11</v>
      </c>
      <c r="H37" s="27">
        <f t="shared" si="12"/>
        <v>-365852.59</v>
      </c>
      <c r="I37" s="27">
        <f t="shared" si="12"/>
        <v>-7243.31</v>
      </c>
      <c r="J37" s="27">
        <f t="shared" si="12"/>
        <v>-8319.4</v>
      </c>
      <c r="K37" s="30">
        <f t="shared" si="9"/>
        <v>-908883.4600000001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-468000</v>
      </c>
      <c r="E46" s="17">
        <v>0</v>
      </c>
      <c r="F46" s="17">
        <v>0</v>
      </c>
      <c r="G46" s="17">
        <v>0</v>
      </c>
      <c r="H46" s="17">
        <v>-360000</v>
      </c>
      <c r="I46" s="17">
        <v>0</v>
      </c>
      <c r="J46" s="17">
        <v>0</v>
      </c>
      <c r="K46" s="30">
        <f t="shared" si="13"/>
        <v>-828000</v>
      </c>
      <c r="L46" s="24"/>
      <c r="M46"/>
      <c r="N46"/>
    </row>
    <row r="47" spans="1:14" s="23" customFormat="1" ht="16.5" customHeight="1">
      <c r="A47" s="25" t="s">
        <v>10</v>
      </c>
      <c r="B47" s="17">
        <v>-6359.62</v>
      </c>
      <c r="C47" s="17">
        <v>-5751.18</v>
      </c>
      <c r="D47" s="17">
        <v>-8706.45</v>
      </c>
      <c r="E47" s="17">
        <v>-4230.09</v>
      </c>
      <c r="F47" s="17">
        <v>-5664.26</v>
      </c>
      <c r="G47" s="17">
        <v>-6374.11</v>
      </c>
      <c r="H47" s="17">
        <v>-5852.59</v>
      </c>
      <c r="I47" s="17">
        <v>-7243.31</v>
      </c>
      <c r="J47" s="17">
        <v>-1839.8</v>
      </c>
      <c r="K47" s="30">
        <f t="shared" si="13"/>
        <v>-52021.41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-38407.19</v>
      </c>
      <c r="C51" s="30">
        <v>-37134.22</v>
      </c>
      <c r="D51" s="30">
        <v>-60497.41</v>
      </c>
      <c r="E51" s="30">
        <v>-35933.26</v>
      </c>
      <c r="F51" s="30">
        <v>-32005.86</v>
      </c>
      <c r="G51" s="30">
        <v>-28637.6</v>
      </c>
      <c r="H51" s="30">
        <v>-22501.12</v>
      </c>
      <c r="I51" s="30">
        <v>-31429.81</v>
      </c>
      <c r="J51" s="30">
        <v>-6146.77</v>
      </c>
      <c r="K51" s="30">
        <f t="shared" si="13"/>
        <v>-292693.24000000005</v>
      </c>
      <c r="L51" s="59"/>
      <c r="M51" s="59"/>
      <c r="N51" s="59"/>
    </row>
    <row r="52" spans="1:14" ht="16.5" customHeight="1">
      <c r="A52" s="25" t="s">
        <v>75</v>
      </c>
      <c r="B52" s="30">
        <v>38407.19</v>
      </c>
      <c r="C52" s="30">
        <v>37134.22</v>
      </c>
      <c r="D52" s="30">
        <v>60497.41</v>
      </c>
      <c r="E52" s="30">
        <v>35933.26</v>
      </c>
      <c r="F52" s="30">
        <v>32005.86</v>
      </c>
      <c r="G52" s="30">
        <v>28637.6</v>
      </c>
      <c r="H52" s="30">
        <v>22501.12</v>
      </c>
      <c r="I52" s="30">
        <v>31429.81</v>
      </c>
      <c r="J52" s="30">
        <v>6146.77</v>
      </c>
      <c r="K52" s="30">
        <f t="shared" si="13"/>
        <v>292693.24000000005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492335.92999999993</v>
      </c>
      <c r="C54" s="27">
        <f t="shared" si="15"/>
        <v>443083.04000000004</v>
      </c>
      <c r="D54" s="27">
        <f t="shared" si="15"/>
        <v>190677.74</v>
      </c>
      <c r="E54" s="27">
        <f t="shared" si="15"/>
        <v>328626.1899999999</v>
      </c>
      <c r="F54" s="27">
        <f t="shared" si="15"/>
        <v>441494.26</v>
      </c>
      <c r="G54" s="27">
        <f t="shared" si="15"/>
        <v>510961.51000000007</v>
      </c>
      <c r="H54" s="27">
        <f t="shared" si="15"/>
        <v>109690.63</v>
      </c>
      <c r="I54" s="27">
        <f t="shared" si="15"/>
        <v>560429.9199999999</v>
      </c>
      <c r="J54" s="27">
        <f t="shared" si="15"/>
        <v>141239.69999999998</v>
      </c>
      <c r="K54" s="20">
        <f>SUM(B54:J54)</f>
        <v>3218538.92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492335.92999999993</v>
      </c>
      <c r="C60" s="10">
        <f t="shared" si="17"/>
        <v>443083.0411063101</v>
      </c>
      <c r="D60" s="10">
        <f t="shared" si="17"/>
        <v>190677.73547209922</v>
      </c>
      <c r="E60" s="10">
        <f t="shared" si="17"/>
        <v>328626.1874340993</v>
      </c>
      <c r="F60" s="10">
        <f t="shared" si="17"/>
        <v>441494.2594137062</v>
      </c>
      <c r="G60" s="10">
        <f t="shared" si="17"/>
        <v>510961.50636911654</v>
      </c>
      <c r="H60" s="10">
        <f t="shared" si="17"/>
        <v>109690.63017196333</v>
      </c>
      <c r="I60" s="10">
        <f>SUM(I61:I73)</f>
        <v>560429.92</v>
      </c>
      <c r="J60" s="10">
        <f t="shared" si="17"/>
        <v>141239.7049150637</v>
      </c>
      <c r="K60" s="5">
        <f>SUM(K61:K73)</f>
        <v>3218538.914882359</v>
      </c>
      <c r="L60" s="9"/>
    </row>
    <row r="61" spans="1:12" ht="16.5" customHeight="1">
      <c r="A61" s="7" t="s">
        <v>56</v>
      </c>
      <c r="B61" s="8">
        <v>430350.82999999996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430350.82999999996</v>
      </c>
      <c r="L61"/>
    </row>
    <row r="62" spans="1:12" ht="16.5" customHeight="1">
      <c r="A62" s="7" t="s">
        <v>57</v>
      </c>
      <c r="B62" s="8">
        <v>61985.1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61985.1</v>
      </c>
      <c r="L62"/>
    </row>
    <row r="63" spans="1:12" ht="16.5" customHeight="1">
      <c r="A63" s="7" t="s">
        <v>4</v>
      </c>
      <c r="B63" s="6">
        <v>0</v>
      </c>
      <c r="C63" s="8">
        <v>443083.0411063101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443083.0411063101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190677.73547209922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190677.73547209922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328626.1874340993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328626.1874340993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441494.2594137062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441494.2594137062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510961.50636911654</v>
      </c>
      <c r="H67" s="6">
        <v>0</v>
      </c>
      <c r="I67" s="6">
        <v>0</v>
      </c>
      <c r="J67" s="6">
        <v>0</v>
      </c>
      <c r="K67" s="5">
        <f t="shared" si="18"/>
        <v>510961.50636911654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109690.63017196333</v>
      </c>
      <c r="I68" s="6">
        <v>0</v>
      </c>
      <c r="J68" s="6">
        <v>0</v>
      </c>
      <c r="K68" s="5">
        <f t="shared" si="18"/>
        <v>109690.63017196333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200353.7</v>
      </c>
      <c r="J70" s="6">
        <v>0</v>
      </c>
      <c r="K70" s="5">
        <f t="shared" si="18"/>
        <v>200353.7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360076.22000000003</v>
      </c>
      <c r="J71" s="6">
        <v>0</v>
      </c>
      <c r="K71" s="5">
        <f t="shared" si="18"/>
        <v>360076.22000000003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141239.7049150637</v>
      </c>
      <c r="K72" s="5">
        <f t="shared" si="18"/>
        <v>141239.7049150637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2023-01-17T12:39:31Z</dcterms:modified>
  <cp:category/>
  <cp:version/>
  <cp:contentType/>
  <cp:contentStatus/>
</cp:coreProperties>
</file>