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<sst xmlns="http://schemas.openxmlformats.org/spreadsheetml/2006/main" count="82" uniqueCount="81">
  <si>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</si>
  <si>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</si>
  <si>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</si>
  <si>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</si>
  <si>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</si>
  <si>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</si>
  <si>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</si>
  <si>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</si>
  <si>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</si>
  <si>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</si>
  <si>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</si>
  <si>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</si>
  <si>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</si>
  <si>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</si>
  <si>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</si>
  <si>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</si>
  <si>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</si>
  <si>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</si>
  <si>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</si>
  <si>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</si>
  <si>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</si>
  <si>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</si>
  <si>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</si>
  <si>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</si>
  <si>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</si>
  <si>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</si>
  <si>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</si>
  <si>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</si>
  <si>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</si>
  <si>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</si>
  <si>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</si>
  <si>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</si>
  <si>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</si>
  <si>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</si>
  <si>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</si>
  <si>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</si>
  <si>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</si>
  <si>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</si>
  <si>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</si>
  <si>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</si>
  <si>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</si>
  <si>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</si>
  <si>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</si>
  <si>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</si>
  <si>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</si>
  <si>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</si>
  <si>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</si>
  <si>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</si>
  <si>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</si>
  <si>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</si>
  <si>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</si>
  <si>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</si>
  <si>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</si>
  <si>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</si>
  <si>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</si>
  <si>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</si>
  <si>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</si>
  <si>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</si>
  <si>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</si>
  <si>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</si>
  <si>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</si>
  <si>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</si>
  <si>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</si>
  <si>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</si>
  <si>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</si>
  <si>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</si>
  <si>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</si>
  <si>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</si>
  <si>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</si>
  <si>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</si>
  <si>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</si>
  <si>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</si>
  <si>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</si>
  <si>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</si>
  <si>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</si>
  <si>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</si>
  <si>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</si>
  <si>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OPERAÇÃO 05/12/22 - VENCIMENTO 12/12/22</t>
  </si>
  <si>
    <t>4.7. Remuneração Comunicação de dados por chip</t>
  </si>
  <si>
    <t>4.8.Remuneração Manutenção Validadores</t>
  </si>
  <si>
    <t>1.1. Pagantes sem Bilhete Único (1.1.1. + 1.1.2.)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</si>
</sst>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77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280311</v>
      </c>
      <c r="C7" s="46">
        <f aca="true" t="shared" si="0" ref="C7:J7">+C8+C11</f>
        <v>224096</v>
      </c>
      <c r="D7" s="46">
        <f t="shared" si="0"/>
        <v>278293</v>
      </c>
      <c r="E7" s="46">
        <f t="shared" si="0"/>
        <v>151868</v>
      </c>
      <c r="F7" s="46">
        <f t="shared" si="0"/>
        <v>199683</v>
      </c>
      <c r="G7" s="46">
        <f t="shared" si="0"/>
        <v>192608</v>
      </c>
      <c r="H7" s="46">
        <f t="shared" si="0"/>
        <v>211477</v>
      </c>
      <c r="I7" s="46">
        <f t="shared" si="0"/>
        <v>323186</v>
      </c>
      <c r="J7" s="46">
        <f t="shared" si="0"/>
        <v>100531</v>
      </c>
      <c r="K7" s="38">
        <f aca="true" t="shared" si="1" ref="K7:K13">SUM(B7:J7)</f>
        <v>1962053</v>
      </c>
      <c r="L7" s="45"/>
      <c r="M7"/>
      <c r="N7"/>
    </row>
    <row r="8" spans="1:14" ht="16.5" customHeight="1">
      <c r="A8" s="43" t="s">
        <v>80</v>
      </c>
      <c r="B8" s="44">
        <f aca="true" t="shared" si="2" ref="B8:J8">+B9+B10</f>
        <v>16348</v>
      </c>
      <c r="C8" s="44">
        <f t="shared" si="2"/>
        <v>16272</v>
      </c>
      <c r="D8" s="44">
        <f t="shared" si="2"/>
        <v>18035</v>
      </c>
      <c r="E8" s="44">
        <f t="shared" si="2"/>
        <v>10720</v>
      </c>
      <c r="F8" s="44">
        <f t="shared" si="2"/>
        <v>12241</v>
      </c>
      <c r="G8" s="44">
        <f t="shared" si="2"/>
        <v>6401</v>
      </c>
      <c r="H8" s="44">
        <f t="shared" si="2"/>
        <v>5966</v>
      </c>
      <c r="I8" s="44">
        <f t="shared" si="2"/>
        <v>17427</v>
      </c>
      <c r="J8" s="44">
        <f t="shared" si="2"/>
        <v>3354</v>
      </c>
      <c r="K8" s="38">
        <f t="shared" si="1"/>
        <v>106764</v>
      </c>
      <c r="L8"/>
      <c r="M8"/>
      <c r="N8"/>
    </row>
    <row r="9" spans="1:14" ht="16.5" customHeight="1">
      <c r="A9" s="22" t="s">
        <v>32</v>
      </c>
      <c r="B9" s="44">
        <v>16300</v>
      </c>
      <c r="C9" s="44">
        <v>16265</v>
      </c>
      <c r="D9" s="44">
        <v>18034</v>
      </c>
      <c r="E9" s="44">
        <v>10560</v>
      </c>
      <c r="F9" s="44">
        <v>12232</v>
      </c>
      <c r="G9" s="44">
        <v>6395</v>
      </c>
      <c r="H9" s="44">
        <v>5966</v>
      </c>
      <c r="I9" s="44">
        <v>17379</v>
      </c>
      <c r="J9" s="44">
        <v>3354</v>
      </c>
      <c r="K9" s="38">
        <f t="shared" si="1"/>
        <v>106485</v>
      </c>
      <c r="L9"/>
      <c r="M9"/>
      <c r="N9"/>
    </row>
    <row r="10" spans="1:14" ht="16.5" customHeight="1">
      <c r="A10" s="22" t="s">
        <v>31</v>
      </c>
      <c r="B10" s="44">
        <v>48</v>
      </c>
      <c r="C10" s="44">
        <v>7</v>
      </c>
      <c r="D10" s="44">
        <v>1</v>
      </c>
      <c r="E10" s="44">
        <v>160</v>
      </c>
      <c r="F10" s="44">
        <v>9</v>
      </c>
      <c r="G10" s="44">
        <v>6</v>
      </c>
      <c r="H10" s="44">
        <v>0</v>
      </c>
      <c r="I10" s="44">
        <v>48</v>
      </c>
      <c r="J10" s="44">
        <v>0</v>
      </c>
      <c r="K10" s="38">
        <f t="shared" si="1"/>
        <v>279</v>
      </c>
      <c r="L10"/>
      <c r="M10"/>
      <c r="N10"/>
    </row>
    <row r="11" spans="1:14" ht="16.5" customHeight="1">
      <c r="A11" s="43" t="s">
        <v>67</v>
      </c>
      <c r="B11" s="42">
        <v>263963</v>
      </c>
      <c r="C11" s="42">
        <v>207824</v>
      </c>
      <c r="D11" s="42">
        <v>260258</v>
      </c>
      <c r="E11" s="42">
        <v>141148</v>
      </c>
      <c r="F11" s="42">
        <v>187442</v>
      </c>
      <c r="G11" s="42">
        <v>186207</v>
      </c>
      <c r="H11" s="42">
        <v>205511</v>
      </c>
      <c r="I11" s="42">
        <v>305759</v>
      </c>
      <c r="J11" s="42">
        <v>97177</v>
      </c>
      <c r="K11" s="38">
        <f t="shared" si="1"/>
        <v>1855289</v>
      </c>
      <c r="L11" s="59"/>
      <c r="M11" s="59"/>
      <c r="N11" s="59"/>
    </row>
    <row r="12" spans="1:14" ht="16.5" customHeight="1">
      <c r="A12" s="22" t="s">
        <v>68</v>
      </c>
      <c r="B12" s="42">
        <v>16667</v>
      </c>
      <c r="C12" s="42">
        <v>14920</v>
      </c>
      <c r="D12" s="42">
        <v>18702</v>
      </c>
      <c r="E12" s="42">
        <v>12074</v>
      </c>
      <c r="F12" s="42">
        <v>10480</v>
      </c>
      <c r="G12" s="42">
        <v>10376</v>
      </c>
      <c r="H12" s="42">
        <v>9839</v>
      </c>
      <c r="I12" s="42">
        <v>15487</v>
      </c>
      <c r="J12" s="42">
        <v>4060</v>
      </c>
      <c r="K12" s="38">
        <f t="shared" si="1"/>
        <v>112605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247296</v>
      </c>
      <c r="C13" s="42">
        <f>+C11-C12</f>
        <v>192904</v>
      </c>
      <c r="D13" s="42">
        <f>+D11-D12</f>
        <v>241556</v>
      </c>
      <c r="E13" s="42">
        <f aca="true" t="shared" si="3" ref="E13:J13">+E11-E12</f>
        <v>129074</v>
      </c>
      <c r="F13" s="42">
        <f t="shared" si="3"/>
        <v>176962</v>
      </c>
      <c r="G13" s="42">
        <f t="shared" si="3"/>
        <v>175831</v>
      </c>
      <c r="H13" s="42">
        <f t="shared" si="3"/>
        <v>195672</v>
      </c>
      <c r="I13" s="42">
        <f t="shared" si="3"/>
        <v>290272</v>
      </c>
      <c r="J13" s="42">
        <f t="shared" si="3"/>
        <v>93117</v>
      </c>
      <c r="K13" s="38">
        <f t="shared" si="1"/>
        <v>1742684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1.285148368498352</v>
      </c>
      <c r="C18" s="39">
        <v>1.377032629239122</v>
      </c>
      <c r="D18" s="39">
        <v>1.20681869029205</v>
      </c>
      <c r="E18" s="39">
        <v>1.598820733421184</v>
      </c>
      <c r="F18" s="39">
        <v>1.160261447096262</v>
      </c>
      <c r="G18" s="39">
        <v>1.288513804213754</v>
      </c>
      <c r="H18" s="39">
        <v>1.324681236625906</v>
      </c>
      <c r="I18" s="39">
        <v>1.230481219247259</v>
      </c>
      <c r="J18" s="39">
        <v>1.234027250877928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1671770.3499999996</v>
      </c>
      <c r="C20" s="36">
        <f aca="true" t="shared" si="4" ref="C20:J20">SUM(C21:C28)</f>
        <v>1577594.4899999998</v>
      </c>
      <c r="D20" s="36">
        <f t="shared" si="4"/>
        <v>1896120.71</v>
      </c>
      <c r="E20" s="36">
        <f t="shared" si="4"/>
        <v>1194981.7600000002</v>
      </c>
      <c r="F20" s="36">
        <f t="shared" si="4"/>
        <v>1208600.0499999998</v>
      </c>
      <c r="G20" s="36">
        <f t="shared" si="4"/>
        <v>1301322.4</v>
      </c>
      <c r="H20" s="36">
        <f t="shared" si="4"/>
        <v>1178904.4100000001</v>
      </c>
      <c r="I20" s="36">
        <f t="shared" si="4"/>
        <v>1705296.0499999998</v>
      </c>
      <c r="J20" s="36">
        <f t="shared" si="4"/>
        <v>588850.54</v>
      </c>
      <c r="K20" s="36">
        <f aca="true" t="shared" si="5" ref="K20:K28">SUM(B20:J20)</f>
        <v>12323440.759999998</v>
      </c>
      <c r="L20"/>
      <c r="M20"/>
      <c r="N20"/>
    </row>
    <row r="21" spans="1:14" ht="16.5" customHeight="1">
      <c r="A21" s="35" t="s">
        <v>28</v>
      </c>
      <c r="B21" s="58">
        <f>ROUND((B15+B16)*B7,2)</f>
        <v>1258904.73</v>
      </c>
      <c r="C21" s="58">
        <f>ROUND((C15+C16)*C7,2)</f>
        <v>1105667.25</v>
      </c>
      <c r="D21" s="58">
        <f aca="true" t="shared" si="6" ref="D21:J21">ROUND((D15+D16)*D7,2)</f>
        <v>1522123.56</v>
      </c>
      <c r="E21" s="58">
        <f t="shared" si="6"/>
        <v>722193.09</v>
      </c>
      <c r="F21" s="58">
        <f t="shared" si="6"/>
        <v>1004884.73</v>
      </c>
      <c r="G21" s="58">
        <f t="shared" si="6"/>
        <v>979103.51</v>
      </c>
      <c r="H21" s="58">
        <f t="shared" si="6"/>
        <v>855953.16</v>
      </c>
      <c r="I21" s="58">
        <f t="shared" si="6"/>
        <v>1321345.96</v>
      </c>
      <c r="J21" s="58">
        <f t="shared" si="6"/>
        <v>465076.51</v>
      </c>
      <c r="K21" s="30">
        <f t="shared" si="5"/>
        <v>9235252.499999998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358974.63</v>
      </c>
      <c r="C22" s="30">
        <f t="shared" si="7"/>
        <v>416872.63</v>
      </c>
      <c r="D22" s="30">
        <f t="shared" si="7"/>
        <v>314803.6</v>
      </c>
      <c r="E22" s="30">
        <f t="shared" si="7"/>
        <v>432464.2</v>
      </c>
      <c r="F22" s="30">
        <f t="shared" si="7"/>
        <v>161044.28</v>
      </c>
      <c r="G22" s="30">
        <f t="shared" si="7"/>
        <v>282484.88</v>
      </c>
      <c r="H22" s="30">
        <f t="shared" si="7"/>
        <v>277911.93</v>
      </c>
      <c r="I22" s="30">
        <f t="shared" si="7"/>
        <v>304545.43</v>
      </c>
      <c r="J22" s="30">
        <f t="shared" si="7"/>
        <v>108840.58</v>
      </c>
      <c r="K22" s="30">
        <f t="shared" si="5"/>
        <v>2657942.16</v>
      </c>
      <c r="L22"/>
      <c r="M22"/>
      <c r="N22"/>
    </row>
    <row r="23" spans="1:14" ht="16.5" customHeight="1">
      <c r="A23" s="18" t="s">
        <v>26</v>
      </c>
      <c r="B23" s="30">
        <v>49619.9</v>
      </c>
      <c r="C23" s="30">
        <v>49248.74</v>
      </c>
      <c r="D23" s="30">
        <v>51187.55</v>
      </c>
      <c r="E23" s="30">
        <v>35155.36</v>
      </c>
      <c r="F23" s="30">
        <v>39169.97</v>
      </c>
      <c r="G23" s="30">
        <v>36073.88</v>
      </c>
      <c r="H23" s="30">
        <v>39742.36</v>
      </c>
      <c r="I23" s="30">
        <v>73329.87</v>
      </c>
      <c r="J23" s="30">
        <v>18936.6</v>
      </c>
      <c r="K23" s="30">
        <f t="shared" si="5"/>
        <v>392464.23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1341.68</v>
      </c>
      <c r="C26" s="30">
        <v>1266.13</v>
      </c>
      <c r="D26" s="30">
        <v>1521.44</v>
      </c>
      <c r="E26" s="30">
        <v>958.72</v>
      </c>
      <c r="F26" s="30">
        <v>969.14</v>
      </c>
      <c r="G26" s="30">
        <v>1044.69</v>
      </c>
      <c r="H26" s="30">
        <v>945.69</v>
      </c>
      <c r="I26" s="30">
        <v>1367.74</v>
      </c>
      <c r="J26" s="30">
        <v>471.54</v>
      </c>
      <c r="K26" s="30">
        <f t="shared" si="5"/>
        <v>9886.770000000002</v>
      </c>
      <c r="L26" s="59"/>
      <c r="M26" s="59"/>
      <c r="N26" s="59"/>
    </row>
    <row r="27" spans="1:14" ht="16.5" customHeight="1">
      <c r="A27" s="18" t="s">
        <v>78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79</v>
      </c>
      <c r="B28" s="30">
        <v>859.89</v>
      </c>
      <c r="C28" s="30">
        <v>790.68</v>
      </c>
      <c r="D28" s="30">
        <v>953.14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6307.120000000001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-79180.6</v>
      </c>
      <c r="C31" s="30">
        <f t="shared" si="8"/>
        <v>-78606.49</v>
      </c>
      <c r="D31" s="30">
        <f t="shared" si="8"/>
        <v>-110192.22999999995</v>
      </c>
      <c r="E31" s="30">
        <f t="shared" si="8"/>
        <v>-51795.07</v>
      </c>
      <c r="F31" s="30">
        <f t="shared" si="8"/>
        <v>-59209.82000000001</v>
      </c>
      <c r="G31" s="30">
        <f t="shared" si="8"/>
        <v>-33947.13</v>
      </c>
      <c r="H31" s="30">
        <f t="shared" si="8"/>
        <v>-31509.04</v>
      </c>
      <c r="I31" s="30">
        <f t="shared" si="8"/>
        <v>-84073.07</v>
      </c>
      <c r="J31" s="30">
        <f t="shared" si="8"/>
        <v>-23859.28</v>
      </c>
      <c r="K31" s="30">
        <f aca="true" t="shared" si="9" ref="K31:K39">SUM(B31:J31)</f>
        <v>-552372.73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-71720</v>
      </c>
      <c r="C32" s="30">
        <f t="shared" si="10"/>
        <v>-71566</v>
      </c>
      <c r="D32" s="30">
        <f t="shared" si="10"/>
        <v>-79349.6</v>
      </c>
      <c r="E32" s="30">
        <f t="shared" si="10"/>
        <v>-46464</v>
      </c>
      <c r="F32" s="30">
        <f t="shared" si="10"/>
        <v>-53820.8</v>
      </c>
      <c r="G32" s="30">
        <f t="shared" si="10"/>
        <v>-28138</v>
      </c>
      <c r="H32" s="30">
        <f t="shared" si="10"/>
        <v>-26250.4</v>
      </c>
      <c r="I32" s="30">
        <f t="shared" si="10"/>
        <v>-76467.6</v>
      </c>
      <c r="J32" s="30">
        <f t="shared" si="10"/>
        <v>-14757.6</v>
      </c>
      <c r="K32" s="30">
        <f t="shared" si="9"/>
        <v>-468534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-71720</v>
      </c>
      <c r="C33" s="30">
        <f t="shared" si="11"/>
        <v>-71566</v>
      </c>
      <c r="D33" s="30">
        <f t="shared" si="11"/>
        <v>-79349.6</v>
      </c>
      <c r="E33" s="30">
        <f t="shared" si="11"/>
        <v>-46464</v>
      </c>
      <c r="F33" s="30">
        <f t="shared" si="11"/>
        <v>-53820.8</v>
      </c>
      <c r="G33" s="30">
        <f t="shared" si="11"/>
        <v>-28138</v>
      </c>
      <c r="H33" s="30">
        <f t="shared" si="11"/>
        <v>-26250.4</v>
      </c>
      <c r="I33" s="30">
        <f t="shared" si="11"/>
        <v>-76467.6</v>
      </c>
      <c r="J33" s="30">
        <f t="shared" si="11"/>
        <v>-14757.6</v>
      </c>
      <c r="K33" s="30">
        <f t="shared" si="9"/>
        <v>-468534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-7460.6</v>
      </c>
      <c r="C37" s="27">
        <f t="shared" si="12"/>
        <v>-7040.49</v>
      </c>
      <c r="D37" s="27">
        <f t="shared" si="12"/>
        <v>-30842.629999999954</v>
      </c>
      <c r="E37" s="27">
        <f t="shared" si="12"/>
        <v>-5331.07</v>
      </c>
      <c r="F37" s="27">
        <f t="shared" si="12"/>
        <v>-5389.02</v>
      </c>
      <c r="G37" s="27">
        <f t="shared" si="12"/>
        <v>-5809.13</v>
      </c>
      <c r="H37" s="27">
        <f t="shared" si="12"/>
        <v>-5258.64</v>
      </c>
      <c r="I37" s="27">
        <f t="shared" si="12"/>
        <v>-7605.47</v>
      </c>
      <c r="J37" s="27">
        <f t="shared" si="12"/>
        <v>-9101.68</v>
      </c>
      <c r="K37" s="30">
        <f t="shared" si="9"/>
        <v>-83838.72999999995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1566000</v>
      </c>
      <c r="E45" s="17">
        <v>0</v>
      </c>
      <c r="F45" s="17">
        <v>0</v>
      </c>
      <c r="G45" s="17">
        <v>0</v>
      </c>
      <c r="H45" s="17">
        <v>972000</v>
      </c>
      <c r="I45" s="17">
        <v>0</v>
      </c>
      <c r="J45" s="17">
        <v>0</v>
      </c>
      <c r="K45" s="30">
        <f aca="true" t="shared" si="13" ref="K45:K52">SUM(B45:J45)</f>
        <v>2538000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-1566000</v>
      </c>
      <c r="E46" s="17">
        <v>0</v>
      </c>
      <c r="F46" s="17">
        <v>0</v>
      </c>
      <c r="G46" s="17">
        <v>0</v>
      </c>
      <c r="H46" s="17">
        <v>-972000</v>
      </c>
      <c r="I46" s="17">
        <v>0</v>
      </c>
      <c r="J46" s="17">
        <v>0</v>
      </c>
      <c r="K46" s="30">
        <f t="shared" si="13"/>
        <v>-2538000</v>
      </c>
      <c r="L46" s="24"/>
      <c r="M46"/>
      <c r="N46"/>
    </row>
    <row r="47" spans="1:14" s="23" customFormat="1" ht="16.5" customHeight="1">
      <c r="A47" s="25" t="s">
        <v>10</v>
      </c>
      <c r="B47" s="17">
        <v>-7460.6</v>
      </c>
      <c r="C47" s="17">
        <v>-7040.49</v>
      </c>
      <c r="D47" s="17">
        <v>-8460.18</v>
      </c>
      <c r="E47" s="17">
        <v>-5331.07</v>
      </c>
      <c r="F47" s="17">
        <v>-5389.02</v>
      </c>
      <c r="G47" s="17">
        <v>-5809.13</v>
      </c>
      <c r="H47" s="17">
        <v>-5258.64</v>
      </c>
      <c r="I47" s="17">
        <v>-7605.47</v>
      </c>
      <c r="J47" s="17">
        <v>-2622.08</v>
      </c>
      <c r="K47" s="30">
        <f t="shared" si="13"/>
        <v>-54976.68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-99401.99</v>
      </c>
      <c r="C51" s="30">
        <v>-105033.82</v>
      </c>
      <c r="D51" s="30">
        <v>-127424.21</v>
      </c>
      <c r="E51" s="30">
        <v>-95005.48</v>
      </c>
      <c r="F51" s="30">
        <v>-63431.25</v>
      </c>
      <c r="G51" s="30">
        <v>-70103.37</v>
      </c>
      <c r="H51" s="30">
        <v>-54848.49</v>
      </c>
      <c r="I51" s="30">
        <v>-81717.16</v>
      </c>
      <c r="J51" s="30">
        <v>-23781.04</v>
      </c>
      <c r="K51" s="30">
        <f t="shared" si="13"/>
        <v>-720746.81</v>
      </c>
      <c r="L51" s="59"/>
      <c r="M51" s="59"/>
      <c r="N51" s="59"/>
    </row>
    <row r="52" spans="1:14" ht="16.5" customHeight="1">
      <c r="A52" s="25" t="s">
        <v>75</v>
      </c>
      <c r="B52" s="30">
        <v>99401.99</v>
      </c>
      <c r="C52" s="30">
        <v>105033.82</v>
      </c>
      <c r="D52" s="30">
        <v>127424.21</v>
      </c>
      <c r="E52" s="30">
        <v>95005.48</v>
      </c>
      <c r="F52" s="30">
        <v>63431.25</v>
      </c>
      <c r="G52" s="30">
        <v>70103.37</v>
      </c>
      <c r="H52" s="30">
        <v>54848.49</v>
      </c>
      <c r="I52" s="30">
        <v>81717.16</v>
      </c>
      <c r="J52" s="30">
        <v>23781.04</v>
      </c>
      <c r="K52" s="30">
        <f t="shared" si="13"/>
        <v>720746.81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1592589.7499999995</v>
      </c>
      <c r="C54" s="27">
        <f t="shared" si="15"/>
        <v>1498987.9999999998</v>
      </c>
      <c r="D54" s="27">
        <f t="shared" si="15"/>
        <v>1785928.48</v>
      </c>
      <c r="E54" s="27">
        <f t="shared" si="15"/>
        <v>1143186.6900000002</v>
      </c>
      <c r="F54" s="27">
        <f t="shared" si="15"/>
        <v>1149390.2299999997</v>
      </c>
      <c r="G54" s="27">
        <f t="shared" si="15"/>
        <v>1267375.27</v>
      </c>
      <c r="H54" s="27">
        <f t="shared" si="15"/>
        <v>1147395.37</v>
      </c>
      <c r="I54" s="27">
        <f t="shared" si="15"/>
        <v>1621222.9799999997</v>
      </c>
      <c r="J54" s="27">
        <f t="shared" si="15"/>
        <v>564991.26</v>
      </c>
      <c r="K54" s="20">
        <f>SUM(B54:J54)</f>
        <v>11771068.03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1592589.75</v>
      </c>
      <c r="C60" s="10">
        <f t="shared" si="17"/>
        <v>1498988.0002878339</v>
      </c>
      <c r="D60" s="10">
        <f t="shared" si="17"/>
        <v>1785928.4810017606</v>
      </c>
      <c r="E60" s="10">
        <f t="shared" si="17"/>
        <v>1143186.685810212</v>
      </c>
      <c r="F60" s="10">
        <f t="shared" si="17"/>
        <v>1149390.2308980038</v>
      </c>
      <c r="G60" s="10">
        <f t="shared" si="17"/>
        <v>1267375.2683756729</v>
      </c>
      <c r="H60" s="10">
        <f t="shared" si="17"/>
        <v>1147395.3704604784</v>
      </c>
      <c r="I60" s="10">
        <f>SUM(I61:I73)</f>
        <v>1621222.98</v>
      </c>
      <c r="J60" s="10">
        <f t="shared" si="17"/>
        <v>564991.2570469591</v>
      </c>
      <c r="K60" s="5">
        <f>SUM(K61:K73)</f>
        <v>11771068.023880921</v>
      </c>
      <c r="L60" s="9"/>
    </row>
    <row r="61" spans="1:12" ht="16.5" customHeight="1">
      <c r="A61" s="7" t="s">
        <v>56</v>
      </c>
      <c r="B61" s="8">
        <v>1392241.96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1392241.96</v>
      </c>
      <c r="L61"/>
    </row>
    <row r="62" spans="1:12" ht="16.5" customHeight="1">
      <c r="A62" s="7" t="s">
        <v>57</v>
      </c>
      <c r="B62" s="8">
        <v>200347.78999999998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200347.78999999998</v>
      </c>
      <c r="L62"/>
    </row>
    <row r="63" spans="1:12" ht="16.5" customHeight="1">
      <c r="A63" s="7" t="s">
        <v>4</v>
      </c>
      <c r="B63" s="6">
        <v>0</v>
      </c>
      <c r="C63" s="8">
        <v>1498988.0002878339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1498988.0002878339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1785928.4810017606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1785928.4810017606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1143186.685810212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1143186.685810212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1149390.2308980038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1149390.2308980038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1267375.2683756729</v>
      </c>
      <c r="H67" s="6">
        <v>0</v>
      </c>
      <c r="I67" s="6">
        <v>0</v>
      </c>
      <c r="J67" s="6">
        <v>0</v>
      </c>
      <c r="K67" s="5">
        <f t="shared" si="18"/>
        <v>1267375.2683756729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1147395.3704604784</v>
      </c>
      <c r="I68" s="6">
        <v>0</v>
      </c>
      <c r="J68" s="6">
        <v>0</v>
      </c>
      <c r="K68" s="5">
        <f t="shared" si="18"/>
        <v>1147395.3704604784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587531.2100000001</v>
      </c>
      <c r="J70" s="6">
        <v>0</v>
      </c>
      <c r="K70" s="5">
        <f t="shared" si="18"/>
        <v>587531.2100000001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1033691.77</v>
      </c>
      <c r="J71" s="6">
        <v>0</v>
      </c>
      <c r="K71" s="5">
        <f t="shared" si="18"/>
        <v>1033691.77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564991.2570469591</v>
      </c>
      <c r="K72" s="5">
        <f t="shared" si="18"/>
        <v>564991.2570469591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2023-01-17T11:59:02Z</dcterms:modified>
  <cp:category/>
  <cp:version/>
  <cp:contentType/>
  <cp:contentStatus/>
</cp:coreProperties>
</file>