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<sst xmlns="http://schemas.openxmlformats.org/spreadsheetml/2006/main" count="82" uniqueCount="81">
  <si>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</si>
  <si>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</si>
  <si>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</si>
  <si>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</si>
  <si>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</si>
  <si>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</si>
  <si>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</si>
  <si>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</si>
  <si>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</si>
  <si>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</si>
  <si>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</si>
  <si>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</si>
  <si>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</si>
  <si>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</si>
  <si>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</si>
  <si>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</si>
  <si>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</si>
  <si>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</si>
  <si>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</si>
  <si>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</si>
  <si>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</si>
  <si>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</si>
  <si>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</si>
  <si>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</si>
  <si>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</si>
  <si>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</si>
  <si>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</si>
  <si>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</si>
  <si>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</si>
  <si>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</si>
  <si>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</si>
  <si>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</si>
  <si>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</si>
  <si>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</si>
  <si>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</si>
  <si>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</si>
  <si>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</si>
  <si>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</si>
  <si>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</si>
  <si>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</si>
  <si>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</si>
  <si>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</si>
  <si>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</si>
  <si>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</si>
  <si>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</si>
  <si>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</si>
  <si>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</si>
  <si>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</si>
  <si>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</si>
  <si>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</si>
  <si>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</si>
  <si>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</si>
  <si>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</si>
  <si>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</si>
  <si>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</si>
  <si>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</si>
  <si>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</si>
  <si>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</si>
  <si>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</si>
  <si>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</si>
  <si>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</si>
  <si>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</si>
  <si>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</si>
  <si>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</si>
  <si>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</si>
  <si>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</si>
  <si>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</si>
  <si>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</si>
  <si>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</si>
  <si>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</si>
  <si>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</si>
  <si>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</si>
  <si>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</si>
  <si>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</si>
  <si>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</si>
  <si>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</si>
  <si>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</si>
  <si>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01/12/22 - VENCIMENTO 08/12/22</t>
  </si>
  <si>
    <t>4.7. Remuneração Comunicação de dados por chip</t>
  </si>
  <si>
    <t>4.8.Remuneração Manutenção Validadores</t>
  </si>
  <si>
    <t>1.1. Pagantes sem Bilhete Único (1.1.1. + 1.1.2.)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</si>
</sst>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344434</v>
      </c>
      <c r="C7" s="46">
        <f aca="true" t="shared" si="0" ref="C7:J7">+C8+C11</f>
        <v>274367</v>
      </c>
      <c r="D7" s="46">
        <f t="shared" si="0"/>
        <v>344871</v>
      </c>
      <c r="E7" s="46">
        <f t="shared" si="0"/>
        <v>192051</v>
      </c>
      <c r="F7" s="46">
        <f t="shared" si="0"/>
        <v>242172</v>
      </c>
      <c r="G7" s="46">
        <f t="shared" si="0"/>
        <v>232470</v>
      </c>
      <c r="H7" s="46">
        <f t="shared" si="0"/>
        <v>268203</v>
      </c>
      <c r="I7" s="46">
        <f t="shared" si="0"/>
        <v>389101</v>
      </c>
      <c r="J7" s="46">
        <f t="shared" si="0"/>
        <v>125172</v>
      </c>
      <c r="K7" s="38">
        <f aca="true" t="shared" si="1" ref="K7:K13">SUM(B7:J7)</f>
        <v>2412841</v>
      </c>
      <c r="L7" s="45"/>
      <c r="M7"/>
      <c r="N7"/>
    </row>
    <row r="8" spans="1:14" ht="16.5" customHeight="1">
      <c r="A8" s="43" t="s">
        <v>80</v>
      </c>
      <c r="B8" s="44">
        <f aca="true" t="shared" si="2" ref="B8:J8">+B9+B10</f>
        <v>19370</v>
      </c>
      <c r="C8" s="44">
        <f t="shared" si="2"/>
        <v>18617</v>
      </c>
      <c r="D8" s="44">
        <f t="shared" si="2"/>
        <v>19195</v>
      </c>
      <c r="E8" s="44">
        <f t="shared" si="2"/>
        <v>13040</v>
      </c>
      <c r="F8" s="44">
        <f t="shared" si="2"/>
        <v>14349</v>
      </c>
      <c r="G8" s="44">
        <f t="shared" si="2"/>
        <v>7200</v>
      </c>
      <c r="H8" s="44">
        <f t="shared" si="2"/>
        <v>6587</v>
      </c>
      <c r="I8" s="44">
        <f t="shared" si="2"/>
        <v>20416</v>
      </c>
      <c r="J8" s="44">
        <f t="shared" si="2"/>
        <v>4336</v>
      </c>
      <c r="K8" s="38">
        <f t="shared" si="1"/>
        <v>123110</v>
      </c>
      <c r="L8"/>
      <c r="M8"/>
      <c r="N8"/>
    </row>
    <row r="9" spans="1:14" ht="16.5" customHeight="1">
      <c r="A9" s="22" t="s">
        <v>32</v>
      </c>
      <c r="B9" s="44">
        <v>19314</v>
      </c>
      <c r="C9" s="44">
        <v>18611</v>
      </c>
      <c r="D9" s="44">
        <v>19183</v>
      </c>
      <c r="E9" s="44">
        <v>12839</v>
      </c>
      <c r="F9" s="44">
        <v>14333</v>
      </c>
      <c r="G9" s="44">
        <v>7197</v>
      </c>
      <c r="H9" s="44">
        <v>6587</v>
      </c>
      <c r="I9" s="44">
        <v>20349</v>
      </c>
      <c r="J9" s="44">
        <v>4336</v>
      </c>
      <c r="K9" s="38">
        <f t="shared" si="1"/>
        <v>122749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6</v>
      </c>
      <c r="D10" s="44">
        <v>12</v>
      </c>
      <c r="E10" s="44">
        <v>201</v>
      </c>
      <c r="F10" s="44">
        <v>16</v>
      </c>
      <c r="G10" s="44">
        <v>3</v>
      </c>
      <c r="H10" s="44">
        <v>0</v>
      </c>
      <c r="I10" s="44">
        <v>67</v>
      </c>
      <c r="J10" s="44">
        <v>0</v>
      </c>
      <c r="K10" s="38">
        <f t="shared" si="1"/>
        <v>361</v>
      </c>
      <c r="L10"/>
      <c r="M10"/>
      <c r="N10"/>
    </row>
    <row r="11" spans="1:14" ht="16.5" customHeight="1">
      <c r="A11" s="43" t="s">
        <v>67</v>
      </c>
      <c r="B11" s="42">
        <v>325064</v>
      </c>
      <c r="C11" s="42">
        <v>255750</v>
      </c>
      <c r="D11" s="42">
        <v>325676</v>
      </c>
      <c r="E11" s="42">
        <v>179011</v>
      </c>
      <c r="F11" s="42">
        <v>227823</v>
      </c>
      <c r="G11" s="42">
        <v>225270</v>
      </c>
      <c r="H11" s="42">
        <v>261616</v>
      </c>
      <c r="I11" s="42">
        <v>368685</v>
      </c>
      <c r="J11" s="42">
        <v>120836</v>
      </c>
      <c r="K11" s="38">
        <f t="shared" si="1"/>
        <v>2289731</v>
      </c>
      <c r="L11" s="59"/>
      <c r="M11" s="59"/>
      <c r="N11" s="59"/>
    </row>
    <row r="12" spans="1:14" ht="16.5" customHeight="1">
      <c r="A12" s="22" t="s">
        <v>68</v>
      </c>
      <c r="B12" s="42">
        <v>20866</v>
      </c>
      <c r="C12" s="42">
        <v>18180</v>
      </c>
      <c r="D12" s="42">
        <v>23583</v>
      </c>
      <c r="E12" s="42">
        <v>15974</v>
      </c>
      <c r="F12" s="42">
        <v>12861</v>
      </c>
      <c r="G12" s="42">
        <v>11831</v>
      </c>
      <c r="H12" s="42">
        <v>11181</v>
      </c>
      <c r="I12" s="42">
        <v>18233</v>
      </c>
      <c r="J12" s="42">
        <v>5017</v>
      </c>
      <c r="K12" s="38">
        <f t="shared" si="1"/>
        <v>137726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304198</v>
      </c>
      <c r="C13" s="42">
        <f>+C11-C12</f>
        <v>237570</v>
      </c>
      <c r="D13" s="42">
        <f>+D11-D12</f>
        <v>302093</v>
      </c>
      <c r="E13" s="42">
        <f aca="true" t="shared" si="3" ref="E13:J13">+E11-E12</f>
        <v>163037</v>
      </c>
      <c r="F13" s="42">
        <f t="shared" si="3"/>
        <v>214962</v>
      </c>
      <c r="G13" s="42">
        <f t="shared" si="3"/>
        <v>213439</v>
      </c>
      <c r="H13" s="42">
        <f t="shared" si="3"/>
        <v>250435</v>
      </c>
      <c r="I13" s="42">
        <f t="shared" si="3"/>
        <v>350452</v>
      </c>
      <c r="J13" s="42">
        <f t="shared" si="3"/>
        <v>115819</v>
      </c>
      <c r="K13" s="38">
        <f t="shared" si="1"/>
        <v>2152005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1.082403823083288</v>
      </c>
      <c r="C18" s="39">
        <v>1.155732464099421</v>
      </c>
      <c r="D18" s="39">
        <v>1.028176128259422</v>
      </c>
      <c r="E18" s="39">
        <v>1.316184653262761</v>
      </c>
      <c r="F18" s="39">
        <v>0.988111417412035</v>
      </c>
      <c r="G18" s="39">
        <v>1.118412602030498</v>
      </c>
      <c r="H18" s="39">
        <v>1.08794869095967</v>
      </c>
      <c r="I18" s="39">
        <v>1.048376034001793</v>
      </c>
      <c r="J18" s="39">
        <v>1.014098036479552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1728601.32</v>
      </c>
      <c r="C20" s="36">
        <f aca="true" t="shared" si="4" ref="C20:J20">SUM(C21:C28)</f>
        <v>1619829.96</v>
      </c>
      <c r="D20" s="36">
        <f t="shared" si="4"/>
        <v>2002427.5299999998</v>
      </c>
      <c r="E20" s="36">
        <f t="shared" si="4"/>
        <v>1241844.7000000002</v>
      </c>
      <c r="F20" s="36">
        <f t="shared" si="4"/>
        <v>1246451.1800000002</v>
      </c>
      <c r="G20" s="36">
        <f t="shared" si="4"/>
        <v>1361065.8499999999</v>
      </c>
      <c r="H20" s="36">
        <f t="shared" si="4"/>
        <v>1227369.9100000001</v>
      </c>
      <c r="I20" s="36">
        <f t="shared" si="4"/>
        <v>1746767.83</v>
      </c>
      <c r="J20" s="36">
        <f t="shared" si="4"/>
        <v>601970.56</v>
      </c>
      <c r="K20" s="36">
        <f aca="true" t="shared" si="5" ref="K20:K28">SUM(B20:J20)</f>
        <v>12776328.840000002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1546887.54</v>
      </c>
      <c r="C21" s="58">
        <f>ROUND((C15+C16)*C7,2)</f>
        <v>1353699.34</v>
      </c>
      <c r="D21" s="58">
        <f aca="true" t="shared" si="6" ref="D21:J21">ROUND((D15+D16)*D7,2)</f>
        <v>1886271.93</v>
      </c>
      <c r="E21" s="58">
        <f t="shared" si="6"/>
        <v>913279.33</v>
      </c>
      <c r="F21" s="58">
        <f t="shared" si="6"/>
        <v>1218706.37</v>
      </c>
      <c r="G21" s="58">
        <f t="shared" si="6"/>
        <v>1181738</v>
      </c>
      <c r="H21" s="58">
        <f t="shared" si="6"/>
        <v>1085551.64</v>
      </c>
      <c r="I21" s="58">
        <f t="shared" si="6"/>
        <v>1590839.44</v>
      </c>
      <c r="J21" s="58">
        <f t="shared" si="6"/>
        <v>579070.71</v>
      </c>
      <c r="K21" s="30">
        <f t="shared" si="5"/>
        <v>11356044.3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127469.45</v>
      </c>
      <c r="C22" s="30">
        <f t="shared" si="7"/>
        <v>210814.93</v>
      </c>
      <c r="D22" s="30">
        <f t="shared" si="7"/>
        <v>53147.84</v>
      </c>
      <c r="E22" s="30">
        <f t="shared" si="7"/>
        <v>288764.91</v>
      </c>
      <c r="F22" s="30">
        <f t="shared" si="7"/>
        <v>-14488.69</v>
      </c>
      <c r="G22" s="30">
        <f t="shared" si="7"/>
        <v>139932.67</v>
      </c>
      <c r="H22" s="30">
        <f t="shared" si="7"/>
        <v>95472.85</v>
      </c>
      <c r="I22" s="30">
        <f t="shared" si="7"/>
        <v>76958.5</v>
      </c>
      <c r="J22" s="30">
        <f t="shared" si="7"/>
        <v>8163.76</v>
      </c>
      <c r="K22" s="30">
        <f t="shared" si="5"/>
        <v>986236.22</v>
      </c>
      <c r="L22"/>
      <c r="M22"/>
      <c r="N22"/>
    </row>
    <row r="23" spans="1:14" ht="16.5" customHeight="1">
      <c r="A23" s="18" t="s">
        <v>26</v>
      </c>
      <c r="B23" s="30">
        <v>49988.87</v>
      </c>
      <c r="C23" s="30">
        <v>49533.26</v>
      </c>
      <c r="D23" s="30">
        <v>54986.13</v>
      </c>
      <c r="E23" s="30">
        <v>34636.56</v>
      </c>
      <c r="F23" s="30">
        <v>38745.46</v>
      </c>
      <c r="G23" s="30">
        <v>35735.05</v>
      </c>
      <c r="H23" s="30">
        <v>41051.06</v>
      </c>
      <c r="I23" s="30">
        <v>72923.76</v>
      </c>
      <c r="J23" s="30">
        <v>18749.66</v>
      </c>
      <c r="K23" s="30">
        <f t="shared" si="5"/>
        <v>396349.81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1326.05</v>
      </c>
      <c r="C26" s="30">
        <v>1242.69</v>
      </c>
      <c r="D26" s="30">
        <v>1537.07</v>
      </c>
      <c r="E26" s="30">
        <v>953.51</v>
      </c>
      <c r="F26" s="30">
        <v>956.11</v>
      </c>
      <c r="G26" s="30">
        <v>1044.69</v>
      </c>
      <c r="H26" s="30">
        <v>943.09</v>
      </c>
      <c r="I26" s="30">
        <v>1339.08</v>
      </c>
      <c r="J26" s="30">
        <v>461.12</v>
      </c>
      <c r="K26" s="30">
        <f t="shared" si="5"/>
        <v>9803.41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-178275.28</v>
      </c>
      <c r="C31" s="30">
        <f t="shared" si="8"/>
        <v>-96591.61</v>
      </c>
      <c r="D31" s="30">
        <f t="shared" si="8"/>
        <v>-137691.99999999994</v>
      </c>
      <c r="E31" s="30">
        <f t="shared" si="8"/>
        <v>-136468.98</v>
      </c>
      <c r="F31" s="30">
        <f t="shared" si="8"/>
        <v>-68381.79</v>
      </c>
      <c r="G31" s="30">
        <f t="shared" si="8"/>
        <v>-142118.32</v>
      </c>
      <c r="H31" s="30">
        <f t="shared" si="8"/>
        <v>-55180.549999999996</v>
      </c>
      <c r="I31" s="30">
        <f t="shared" si="8"/>
        <v>-129681.08</v>
      </c>
      <c r="J31" s="30">
        <f t="shared" si="8"/>
        <v>-38210</v>
      </c>
      <c r="K31" s="30">
        <f aca="true" t="shared" si="9" ref="K31:K39">SUM(B31:J31)</f>
        <v>-982599.61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-170901.6</v>
      </c>
      <c r="C32" s="30">
        <f t="shared" si="10"/>
        <v>-89681.5</v>
      </c>
      <c r="D32" s="30">
        <f t="shared" si="10"/>
        <v>-106762.45</v>
      </c>
      <c r="E32" s="30">
        <f t="shared" si="10"/>
        <v>-131166.88</v>
      </c>
      <c r="F32" s="30">
        <f t="shared" si="10"/>
        <v>-63065.2</v>
      </c>
      <c r="G32" s="30">
        <f t="shared" si="10"/>
        <v>-136309.19</v>
      </c>
      <c r="H32" s="30">
        <f t="shared" si="10"/>
        <v>-49936.399999999994</v>
      </c>
      <c r="I32" s="30">
        <f t="shared" si="10"/>
        <v>-122234.96</v>
      </c>
      <c r="J32" s="30">
        <f t="shared" si="10"/>
        <v>-29166.270000000004</v>
      </c>
      <c r="K32" s="30">
        <f t="shared" si="9"/>
        <v>-899224.4500000001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-84981.6</v>
      </c>
      <c r="C33" s="30">
        <f t="shared" si="11"/>
        <v>-81888.4</v>
      </c>
      <c r="D33" s="30">
        <f t="shared" si="11"/>
        <v>-84405.2</v>
      </c>
      <c r="E33" s="30">
        <f t="shared" si="11"/>
        <v>-56491.6</v>
      </c>
      <c r="F33" s="30">
        <f t="shared" si="11"/>
        <v>-63065.2</v>
      </c>
      <c r="G33" s="30">
        <f t="shared" si="11"/>
        <v>-31666.8</v>
      </c>
      <c r="H33" s="30">
        <f t="shared" si="11"/>
        <v>-28982.8</v>
      </c>
      <c r="I33" s="30">
        <f t="shared" si="11"/>
        <v>-89535.6</v>
      </c>
      <c r="J33" s="30">
        <f t="shared" si="11"/>
        <v>-19078.4</v>
      </c>
      <c r="K33" s="30">
        <f t="shared" si="9"/>
        <v>-540095.6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-85920</v>
      </c>
      <c r="C36" s="30">
        <v>-7793.1</v>
      </c>
      <c r="D36" s="30">
        <v>-22357.25</v>
      </c>
      <c r="E36" s="30">
        <v>-74675.28</v>
      </c>
      <c r="F36" s="26">
        <v>0</v>
      </c>
      <c r="G36" s="30">
        <v>-104642.39</v>
      </c>
      <c r="H36" s="30">
        <v>-20953.6</v>
      </c>
      <c r="I36" s="30">
        <v>-32699.36</v>
      </c>
      <c r="J36" s="30">
        <v>-10087.87</v>
      </c>
      <c r="K36" s="30">
        <f t="shared" si="9"/>
        <v>-359128.85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-7373.68</v>
      </c>
      <c r="C37" s="27">
        <f t="shared" si="12"/>
        <v>-6910.11</v>
      </c>
      <c r="D37" s="27">
        <f t="shared" si="12"/>
        <v>-30929.549999999952</v>
      </c>
      <c r="E37" s="27">
        <f t="shared" si="12"/>
        <v>-5302.1</v>
      </c>
      <c r="F37" s="27">
        <f t="shared" si="12"/>
        <v>-5316.59</v>
      </c>
      <c r="G37" s="27">
        <f t="shared" si="12"/>
        <v>-5809.13</v>
      </c>
      <c r="H37" s="27">
        <f t="shared" si="12"/>
        <v>-5244.15</v>
      </c>
      <c r="I37" s="27">
        <f t="shared" si="12"/>
        <v>-7446.12</v>
      </c>
      <c r="J37" s="27">
        <f t="shared" si="12"/>
        <v>-9043.73</v>
      </c>
      <c r="K37" s="30">
        <f t="shared" si="9"/>
        <v>-83375.15999999995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-7373.68</v>
      </c>
      <c r="C47" s="17">
        <v>-6910.11</v>
      </c>
      <c r="D47" s="17">
        <v>-8547.1</v>
      </c>
      <c r="E47" s="17">
        <v>-5302.1</v>
      </c>
      <c r="F47" s="17">
        <v>-5316.59</v>
      </c>
      <c r="G47" s="17">
        <v>-5809.13</v>
      </c>
      <c r="H47" s="17">
        <v>-5244.15</v>
      </c>
      <c r="I47" s="17">
        <v>-7446.12</v>
      </c>
      <c r="J47" s="17">
        <v>-2564.13</v>
      </c>
      <c r="K47" s="30">
        <f t="shared" si="13"/>
        <v>-54513.11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-104720.19</v>
      </c>
      <c r="C51" s="30">
        <v>-107332.9</v>
      </c>
      <c r="D51" s="30">
        <v>-136929.97</v>
      </c>
      <c r="E51" s="30">
        <v>-103291.08</v>
      </c>
      <c r="F51" s="30">
        <v>-66195.57</v>
      </c>
      <c r="G51" s="30">
        <v>-69268.14</v>
      </c>
      <c r="H51" s="30">
        <v>-51167.61</v>
      </c>
      <c r="I51" s="30">
        <v>-81851.58</v>
      </c>
      <c r="J51" s="30">
        <v>-24127.25</v>
      </c>
      <c r="K51" s="30">
        <f t="shared" si="13"/>
        <v>-744884.2899999999</v>
      </c>
      <c r="L51" s="59"/>
      <c r="M51" s="59"/>
      <c r="N51" s="59"/>
    </row>
    <row r="52" spans="1:14" ht="16.5" customHeight="1">
      <c r="A52" s="25" t="s">
        <v>75</v>
      </c>
      <c r="B52" s="30">
        <v>104720.19</v>
      </c>
      <c r="C52" s="30">
        <v>107332.9</v>
      </c>
      <c r="D52" s="30">
        <v>136929.97</v>
      </c>
      <c r="E52" s="30">
        <v>103291.08</v>
      </c>
      <c r="F52" s="30">
        <v>66195.57</v>
      </c>
      <c r="G52" s="30">
        <v>69268.14</v>
      </c>
      <c r="H52" s="30">
        <v>51167.61</v>
      </c>
      <c r="I52" s="30">
        <v>81851.58</v>
      </c>
      <c r="J52" s="30">
        <v>24127.25</v>
      </c>
      <c r="K52" s="30">
        <f t="shared" si="13"/>
        <v>744884.2899999999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1550326.04</v>
      </c>
      <c r="C54" s="27">
        <f t="shared" si="15"/>
        <v>1523238.3499999999</v>
      </c>
      <c r="D54" s="27">
        <f t="shared" si="15"/>
        <v>1864735.5299999998</v>
      </c>
      <c r="E54" s="27">
        <f t="shared" si="15"/>
        <v>1105375.7200000002</v>
      </c>
      <c r="F54" s="27">
        <f t="shared" si="15"/>
        <v>1178069.3900000001</v>
      </c>
      <c r="G54" s="27">
        <f t="shared" si="15"/>
        <v>1218947.5299999998</v>
      </c>
      <c r="H54" s="27">
        <f t="shared" si="15"/>
        <v>1172189.36</v>
      </c>
      <c r="I54" s="27">
        <f t="shared" si="15"/>
        <v>1617086.75</v>
      </c>
      <c r="J54" s="27">
        <f t="shared" si="15"/>
        <v>563760.56</v>
      </c>
      <c r="K54" s="20">
        <f>SUM(B54:J54)</f>
        <v>11793729.23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1550326.0300000003</v>
      </c>
      <c r="C60" s="10">
        <f t="shared" si="17"/>
        <v>1523238.353733374</v>
      </c>
      <c r="D60" s="10">
        <f t="shared" si="17"/>
        <v>1864735.529719741</v>
      </c>
      <c r="E60" s="10">
        <f t="shared" si="17"/>
        <v>1105375.718230778</v>
      </c>
      <c r="F60" s="10">
        <f t="shared" si="17"/>
        <v>1178069.3886551089</v>
      </c>
      <c r="G60" s="10">
        <f t="shared" si="17"/>
        <v>1218947.5314622761</v>
      </c>
      <c r="H60" s="10">
        <f t="shared" si="17"/>
        <v>1172189.355642348</v>
      </c>
      <c r="I60" s="10">
        <f>SUM(I61:I73)</f>
        <v>1617086.75</v>
      </c>
      <c r="J60" s="10">
        <f t="shared" si="17"/>
        <v>563760.5599477539</v>
      </c>
      <c r="K60" s="5">
        <f>SUM(K61:K73)</f>
        <v>11793729.217391381</v>
      </c>
      <c r="L60" s="9"/>
    </row>
    <row r="61" spans="1:12" ht="16.5" customHeight="1">
      <c r="A61" s="7" t="s">
        <v>56</v>
      </c>
      <c r="B61" s="8">
        <v>1355915.1500000001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1355915.1500000001</v>
      </c>
      <c r="L61"/>
    </row>
    <row r="62" spans="1:12" ht="16.5" customHeight="1">
      <c r="A62" s="7" t="s">
        <v>57</v>
      </c>
      <c r="B62" s="8">
        <v>194410.88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194410.88</v>
      </c>
      <c r="L62"/>
    </row>
    <row r="63" spans="1:12" ht="16.5" customHeight="1">
      <c r="A63" s="7" t="s">
        <v>4</v>
      </c>
      <c r="B63" s="6">
        <v>0</v>
      </c>
      <c r="C63" s="8">
        <v>1523238.353733374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1523238.353733374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1864735.529719741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1864735.529719741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1105375.718230778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1105375.718230778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1178069.3886551089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1178069.3886551089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1218947.5314622761</v>
      </c>
      <c r="H67" s="6">
        <v>0</v>
      </c>
      <c r="I67" s="6">
        <v>0</v>
      </c>
      <c r="J67" s="6">
        <v>0</v>
      </c>
      <c r="K67" s="5">
        <f t="shared" si="18"/>
        <v>1218947.5314622761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1172189.355642348</v>
      </c>
      <c r="I68" s="6">
        <v>0</v>
      </c>
      <c r="J68" s="6">
        <v>0</v>
      </c>
      <c r="K68" s="5">
        <f t="shared" si="18"/>
        <v>1172189.355642348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599615.7699999999</v>
      </c>
      <c r="J70" s="6">
        <v>0</v>
      </c>
      <c r="K70" s="5">
        <f t="shared" si="18"/>
        <v>599615.7699999999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1017470.98</v>
      </c>
      <c r="J71" s="6">
        <v>0</v>
      </c>
      <c r="K71" s="5">
        <f t="shared" si="18"/>
        <v>1017470.98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563760.5599477539</v>
      </c>
      <c r="K72" s="5">
        <f t="shared" si="18"/>
        <v>563760.5599477539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2023-01-17T11:59:06Z</dcterms:modified>
  <cp:category/>
  <cp:version/>
  <cp:contentType/>
  <cp:contentStatus/>
</cp:coreProperties>
</file>