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<sst xmlns="http://schemas.openxmlformats.org/spreadsheetml/2006/main" count="86" uniqueCount="85">
  <si>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</si>
  <si>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</si>
  <si>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</si>
  <si>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</si>
  <si>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</si>
  <si>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</si>
  <si>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</si>
  <si>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</si>
  <si>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</si>
  <si>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</si>
  <si>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</si>
  <si>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</si>
  <si>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</si>
  <si>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</si>
  <si>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</si>
  <si>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</si>
  <si>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</si>
  <si>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</si>
  <si>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</si>
  <si>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</si>
  <si>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</si>
  <si>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</si>
  <si>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</si>
  <si>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</si>
  <si>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</si>
  <si>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</si>
  <si>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</si>
  <si>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</si>
  <si>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</si>
  <si>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</si>
  <si>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</si>
  <si>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</si>
  <si>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</si>
  <si>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</si>
  <si>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</si>
  <si>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</si>
  <si>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</si>
  <si>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</si>
  <si>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</si>
  <si>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</si>
  <si>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</si>
  <si>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</si>
  <si>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</si>
  <si>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</si>
  <si>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</si>
  <si>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</si>
  <si>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</si>
  <si>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</si>
  <si>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</si>
  <si>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</si>
  <si>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</si>
  <si>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</si>
  <si>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</si>
  <si>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</si>
  <si>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</si>
  <si>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</si>
  <si>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</si>
  <si>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</si>
  <si>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</si>
  <si>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</si>
  <si>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</si>
  <si>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</si>
  <si>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</si>
  <si>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</si>
  <si>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</si>
  <si>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</si>
  <si>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</si>
  <si>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</si>
  <si>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</si>
  <si>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</si>
  <si>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</si>
  <si>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</si>
  <si>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</si>
  <si>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</si>
  <si>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</si>
  <si>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</si>
  <si>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</si>
  <si>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</si>
  <si>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</si>
  <si>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</si>
  <si>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</si>
  <si>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</si>
  <si>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</si>
  <si>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</si>
  <si>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28/12/22 - VENCIMENTO 05/01/23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</si>
</sst>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55687</v>
      </c>
      <c r="C7" s="10">
        <f aca="true" t="shared" si="0" ref="C7:K7">C8+C11</f>
        <v>72564</v>
      </c>
      <c r="D7" s="10">
        <f t="shared" si="0"/>
        <v>214945</v>
      </c>
      <c r="E7" s="10">
        <f t="shared" si="0"/>
        <v>171547</v>
      </c>
      <c r="F7" s="10">
        <f t="shared" si="0"/>
        <v>173924</v>
      </c>
      <c r="G7" s="10">
        <f t="shared" si="0"/>
        <v>94628</v>
      </c>
      <c r="H7" s="10">
        <f t="shared" si="0"/>
        <v>54401</v>
      </c>
      <c r="I7" s="10">
        <f t="shared" si="0"/>
        <v>84034</v>
      </c>
      <c r="J7" s="10">
        <f t="shared" si="0"/>
        <v>74213</v>
      </c>
      <c r="K7" s="10">
        <f t="shared" si="0"/>
        <v>155550</v>
      </c>
      <c r="L7" s="10">
        <f aca="true" t="shared" si="1" ref="L7:L13">SUM(B7:K7)</f>
        <v>1151493</v>
      </c>
      <c r="M7" s="11"/>
    </row>
    <row r="8" spans="1:13" ht="17.25" customHeight="1">
      <c r="A8" s="12" t="s">
        <v>83</v>
      </c>
      <c r="B8" s="13">
        <f>B9+B10</f>
        <v>4126</v>
      </c>
      <c r="C8" s="13">
        <f aca="true" t="shared" si="2" ref="C8:K8">C9+C10</f>
        <v>4728</v>
      </c>
      <c r="D8" s="13">
        <f t="shared" si="2"/>
        <v>14470</v>
      </c>
      <c r="E8" s="13">
        <f t="shared" si="2"/>
        <v>10516</v>
      </c>
      <c r="F8" s="13">
        <f t="shared" si="2"/>
        <v>9396</v>
      </c>
      <c r="G8" s="13">
        <f t="shared" si="2"/>
        <v>6850</v>
      </c>
      <c r="H8" s="13">
        <f t="shared" si="2"/>
        <v>3351</v>
      </c>
      <c r="I8" s="13">
        <f t="shared" si="2"/>
        <v>3798</v>
      </c>
      <c r="J8" s="13">
        <f t="shared" si="2"/>
        <v>4129</v>
      </c>
      <c r="K8" s="13">
        <f t="shared" si="2"/>
        <v>9025</v>
      </c>
      <c r="L8" s="13">
        <f t="shared" si="1"/>
        <v>70389</v>
      </c>
      <c r="M8"/>
    </row>
    <row r="9" spans="1:13" ht="17.25" customHeight="1">
      <c r="A9" s="14" t="s">
        <v>18</v>
      </c>
      <c r="B9" s="15">
        <v>4126</v>
      </c>
      <c r="C9" s="15">
        <v>4728</v>
      </c>
      <c r="D9" s="15">
        <v>14470</v>
      </c>
      <c r="E9" s="15">
        <v>10516</v>
      </c>
      <c r="F9" s="15">
        <v>9396</v>
      </c>
      <c r="G9" s="15">
        <v>6850</v>
      </c>
      <c r="H9" s="15">
        <v>3326</v>
      </c>
      <c r="I9" s="15">
        <v>3798</v>
      </c>
      <c r="J9" s="15">
        <v>4129</v>
      </c>
      <c r="K9" s="15">
        <v>9025</v>
      </c>
      <c r="L9" s="13">
        <f t="shared" si="1"/>
        <v>70364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25</v>
      </c>
      <c r="I10" s="15">
        <v>0</v>
      </c>
      <c r="J10" s="15">
        <v>0</v>
      </c>
      <c r="K10" s="15">
        <v>0</v>
      </c>
      <c r="L10" s="13">
        <f t="shared" si="1"/>
        <v>25</v>
      </c>
      <c r="M10"/>
    </row>
    <row r="11" spans="1:13" ht="17.25" customHeight="1">
      <c r="A11" s="12" t="s">
        <v>71</v>
      </c>
      <c r="B11" s="15">
        <v>51561</v>
      </c>
      <c r="C11" s="15">
        <v>67836</v>
      </c>
      <c r="D11" s="15">
        <v>200475</v>
      </c>
      <c r="E11" s="15">
        <v>161031</v>
      </c>
      <c r="F11" s="15">
        <v>164528</v>
      </c>
      <c r="G11" s="15">
        <v>87778</v>
      </c>
      <c r="H11" s="15">
        <v>51050</v>
      </c>
      <c r="I11" s="15">
        <v>80236</v>
      </c>
      <c r="J11" s="15">
        <v>70084</v>
      </c>
      <c r="K11" s="15">
        <v>146525</v>
      </c>
      <c r="L11" s="13">
        <f t="shared" si="1"/>
        <v>1081104</v>
      </c>
      <c r="M11" s="60"/>
    </row>
    <row r="12" spans="1:13" ht="17.25" customHeight="1">
      <c r="A12" s="14" t="s">
        <v>72</v>
      </c>
      <c r="B12" s="15">
        <v>6269</v>
      </c>
      <c r="C12" s="15">
        <v>5240</v>
      </c>
      <c r="D12" s="15">
        <v>17587</v>
      </c>
      <c r="E12" s="15">
        <v>16566</v>
      </c>
      <c r="F12" s="15">
        <v>14687</v>
      </c>
      <c r="G12" s="15">
        <v>8692</v>
      </c>
      <c r="H12" s="15">
        <v>4973</v>
      </c>
      <c r="I12" s="15">
        <v>4523</v>
      </c>
      <c r="J12" s="15">
        <v>5313</v>
      </c>
      <c r="K12" s="15">
        <v>9499</v>
      </c>
      <c r="L12" s="13">
        <f t="shared" si="1"/>
        <v>93349</v>
      </c>
      <c r="M12" s="60"/>
    </row>
    <row r="13" spans="1:13" ht="17.25" customHeight="1">
      <c r="A13" s="14" t="s">
        <v>73</v>
      </c>
      <c r="B13" s="15">
        <f>+B11-B12</f>
        <v>45292</v>
      </c>
      <c r="C13" s="15">
        <f aca="true" t="shared" si="3" ref="C13:K13">+C11-C12</f>
        <v>62596</v>
      </c>
      <c r="D13" s="15">
        <f t="shared" si="3"/>
        <v>182888</v>
      </c>
      <c r="E13" s="15">
        <f t="shared" si="3"/>
        <v>144465</v>
      </c>
      <c r="F13" s="15">
        <f t="shared" si="3"/>
        <v>149841</v>
      </c>
      <c r="G13" s="15">
        <f t="shared" si="3"/>
        <v>79086</v>
      </c>
      <c r="H13" s="15">
        <f t="shared" si="3"/>
        <v>46077</v>
      </c>
      <c r="I13" s="15">
        <f t="shared" si="3"/>
        <v>75713</v>
      </c>
      <c r="J13" s="15">
        <f t="shared" si="3"/>
        <v>64771</v>
      </c>
      <c r="K13" s="15">
        <f t="shared" si="3"/>
        <v>137026</v>
      </c>
      <c r="L13" s="13">
        <f t="shared" si="1"/>
        <v>987755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1.910652662971813</v>
      </c>
      <c r="C18" s="22">
        <v>1.688872012210482</v>
      </c>
      <c r="D18" s="22">
        <v>1.503109614243687</v>
      </c>
      <c r="E18" s="22">
        <v>1.538723278119397</v>
      </c>
      <c r="F18" s="22">
        <v>1.765382646216173</v>
      </c>
      <c r="G18" s="22">
        <v>1.796112325095246</v>
      </c>
      <c r="H18" s="22">
        <v>1.539420942728113</v>
      </c>
      <c r="I18" s="22">
        <v>1.595692161778847</v>
      </c>
      <c r="J18" s="22">
        <v>2.07560856574668</v>
      </c>
      <c r="K18" s="22">
        <v>1.502930956724802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771735.4600000001</v>
      </c>
      <c r="C20" s="25">
        <f aca="true" t="shared" si="4" ref="C20:K20">SUM(C21:C28)</f>
        <v>515998.33</v>
      </c>
      <c r="D20" s="25">
        <f t="shared" si="4"/>
        <v>1629797.1400000004</v>
      </c>
      <c r="E20" s="25">
        <f t="shared" si="4"/>
        <v>1344351.93</v>
      </c>
      <c r="F20" s="25">
        <f t="shared" si="4"/>
        <v>1399984.84</v>
      </c>
      <c r="G20" s="25">
        <f t="shared" si="4"/>
        <v>850341.5500000002</v>
      </c>
      <c r="H20" s="25">
        <f t="shared" si="4"/>
        <v>463496.07999999996</v>
      </c>
      <c r="I20" s="25">
        <f t="shared" si="4"/>
        <v>603645.0700000001</v>
      </c>
      <c r="J20" s="25">
        <f t="shared" si="4"/>
        <v>750765.88</v>
      </c>
      <c r="K20" s="25">
        <f t="shared" si="4"/>
        <v>929609.3099999999</v>
      </c>
      <c r="L20" s="25">
        <f>SUM(B20:K20)</f>
        <v>9259725.59</v>
      </c>
      <c r="M20"/>
    </row>
    <row r="21" spans="1:13" ht="17.25" customHeight="1">
      <c r="A21" s="26" t="s">
        <v>22</v>
      </c>
      <c r="B21" s="56">
        <f>ROUND((B15+B16)*B7,2)</f>
        <v>400963.11</v>
      </c>
      <c r="C21" s="56">
        <f aca="true" t="shared" si="5" ref="C21:K21">ROUND((C15+C16)*C7,2)</f>
        <v>297773.63</v>
      </c>
      <c r="D21" s="56">
        <f t="shared" si="5"/>
        <v>1049791.38</v>
      </c>
      <c r="E21" s="56">
        <f t="shared" si="5"/>
        <v>848677.32</v>
      </c>
      <c r="F21" s="56">
        <f t="shared" si="5"/>
        <v>760256.59</v>
      </c>
      <c r="G21" s="56">
        <f t="shared" si="5"/>
        <v>454820.02</v>
      </c>
      <c r="H21" s="56">
        <f t="shared" si="5"/>
        <v>288020.65</v>
      </c>
      <c r="I21" s="56">
        <f t="shared" si="5"/>
        <v>368875.65</v>
      </c>
      <c r="J21" s="56">
        <f t="shared" si="5"/>
        <v>350841.96</v>
      </c>
      <c r="K21" s="56">
        <f t="shared" si="5"/>
        <v>600500.78</v>
      </c>
      <c r="L21" s="33">
        <f aca="true" t="shared" si="6" ref="L21:L28">SUM(B21:K21)</f>
        <v>5420521.09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365138.12</v>
      </c>
      <c r="C22" s="33">
        <f t="shared" si="7"/>
        <v>205127.92</v>
      </c>
      <c r="D22" s="33">
        <f t="shared" si="7"/>
        <v>528160.14</v>
      </c>
      <c r="E22" s="33">
        <f t="shared" si="7"/>
        <v>457202.23</v>
      </c>
      <c r="F22" s="33">
        <f t="shared" si="7"/>
        <v>581887.2</v>
      </c>
      <c r="G22" s="33">
        <f t="shared" si="7"/>
        <v>362087.82</v>
      </c>
      <c r="H22" s="33">
        <f t="shared" si="7"/>
        <v>155364.37</v>
      </c>
      <c r="I22" s="33">
        <f t="shared" si="7"/>
        <v>219736.33</v>
      </c>
      <c r="J22" s="33">
        <f t="shared" si="7"/>
        <v>377368.62</v>
      </c>
      <c r="K22" s="33">
        <f t="shared" si="7"/>
        <v>302010.43</v>
      </c>
      <c r="L22" s="33">
        <f t="shared" si="6"/>
        <v>3554083.1800000006</v>
      </c>
      <c r="M22"/>
    </row>
    <row r="23" spans="1:13" ht="17.25" customHeight="1">
      <c r="A23" s="27" t="s">
        <v>24</v>
      </c>
      <c r="B23" s="33">
        <v>2840.49</v>
      </c>
      <c r="C23" s="33">
        <v>10619.36</v>
      </c>
      <c r="D23" s="33">
        <v>45972.02</v>
      </c>
      <c r="E23" s="33">
        <v>33088.71</v>
      </c>
      <c r="F23" s="33">
        <v>54066.53</v>
      </c>
      <c r="G23" s="33">
        <v>32249.02</v>
      </c>
      <c r="H23" s="33">
        <v>17718.54</v>
      </c>
      <c r="I23" s="33">
        <v>12429.1</v>
      </c>
      <c r="J23" s="33">
        <v>18028.58</v>
      </c>
      <c r="K23" s="33">
        <v>22263.19</v>
      </c>
      <c r="L23" s="33">
        <f t="shared" si="6"/>
        <v>249275.53999999998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609.62</v>
      </c>
      <c r="C26" s="33">
        <v>406.41</v>
      </c>
      <c r="D26" s="33">
        <v>1284.37</v>
      </c>
      <c r="E26" s="33">
        <v>1060.32</v>
      </c>
      <c r="F26" s="33">
        <v>1104.61</v>
      </c>
      <c r="G26" s="33">
        <v>669.54</v>
      </c>
      <c r="H26" s="33">
        <v>364.73</v>
      </c>
      <c r="I26" s="33">
        <v>476.75</v>
      </c>
      <c r="J26" s="33">
        <v>591.38</v>
      </c>
      <c r="K26" s="33">
        <v>732.06</v>
      </c>
      <c r="L26" s="33">
        <f t="shared" si="6"/>
        <v>7299.789999999999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-123793.32</v>
      </c>
      <c r="C31" s="33">
        <f t="shared" si="8"/>
        <v>-23063.11</v>
      </c>
      <c r="D31" s="33">
        <f t="shared" si="8"/>
        <v>-70809.9</v>
      </c>
      <c r="E31" s="33">
        <f t="shared" si="8"/>
        <v>-57685.100000000006</v>
      </c>
      <c r="F31" s="33">
        <f t="shared" si="8"/>
        <v>-47484.72</v>
      </c>
      <c r="G31" s="33">
        <f t="shared" si="8"/>
        <v>-33863.06</v>
      </c>
      <c r="H31" s="33">
        <f t="shared" si="8"/>
        <v>-22974.46</v>
      </c>
      <c r="I31" s="33">
        <f t="shared" si="8"/>
        <v>-30830.969999999998</v>
      </c>
      <c r="J31" s="33">
        <f t="shared" si="8"/>
        <v>-21456.059999999998</v>
      </c>
      <c r="K31" s="33">
        <f t="shared" si="8"/>
        <v>-43780.74</v>
      </c>
      <c r="L31" s="33">
        <f aca="true" t="shared" si="9" ref="L31:L38">SUM(B31:K31)</f>
        <v>-475741.44</v>
      </c>
      <c r="M31"/>
    </row>
    <row r="32" spans="1:13" ht="18.75" customHeight="1">
      <c r="A32" s="27" t="s">
        <v>28</v>
      </c>
      <c r="B32" s="33">
        <f>B33+B34+B35+B36</f>
        <v>-18154.4</v>
      </c>
      <c r="C32" s="33">
        <f aca="true" t="shared" si="10" ref="C32:K32">C33+C34+C35+C36</f>
        <v>-20803.2</v>
      </c>
      <c r="D32" s="33">
        <f t="shared" si="10"/>
        <v>-63668</v>
      </c>
      <c r="E32" s="33">
        <f t="shared" si="10"/>
        <v>-46270.4</v>
      </c>
      <c r="F32" s="33">
        <f t="shared" si="10"/>
        <v>-41342.4</v>
      </c>
      <c r="G32" s="33">
        <f t="shared" si="10"/>
        <v>-30140</v>
      </c>
      <c r="H32" s="33">
        <f t="shared" si="10"/>
        <v>-14634.4</v>
      </c>
      <c r="I32" s="33">
        <f t="shared" si="10"/>
        <v>-28179.92</v>
      </c>
      <c r="J32" s="33">
        <f t="shared" si="10"/>
        <v>-18167.6</v>
      </c>
      <c r="K32" s="33">
        <f t="shared" si="10"/>
        <v>-39710</v>
      </c>
      <c r="L32" s="33">
        <f t="shared" si="9"/>
        <v>-321070.31999999995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-18154.4</v>
      </c>
      <c r="C33" s="33">
        <f t="shared" si="11"/>
        <v>-20803.2</v>
      </c>
      <c r="D33" s="33">
        <f t="shared" si="11"/>
        <v>-63668</v>
      </c>
      <c r="E33" s="33">
        <f t="shared" si="11"/>
        <v>-46270.4</v>
      </c>
      <c r="F33" s="33">
        <f t="shared" si="11"/>
        <v>-41342.4</v>
      </c>
      <c r="G33" s="33">
        <f t="shared" si="11"/>
        <v>-30140</v>
      </c>
      <c r="H33" s="33">
        <f t="shared" si="11"/>
        <v>-14634.4</v>
      </c>
      <c r="I33" s="33">
        <f t="shared" si="11"/>
        <v>-16711.2</v>
      </c>
      <c r="J33" s="33">
        <f t="shared" si="11"/>
        <v>-18167.6</v>
      </c>
      <c r="K33" s="33">
        <f t="shared" si="11"/>
        <v>-39710</v>
      </c>
      <c r="L33" s="33">
        <f t="shared" si="9"/>
        <v>-309601.6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-11468.72</v>
      </c>
      <c r="J36" s="17">
        <v>0</v>
      </c>
      <c r="K36" s="17">
        <v>0</v>
      </c>
      <c r="L36" s="33">
        <f t="shared" si="9"/>
        <v>-11468.72</v>
      </c>
      <c r="M36"/>
    </row>
    <row r="37" spans="1:13" s="36" customFormat="1" ht="18.75" customHeight="1">
      <c r="A37" s="27" t="s">
        <v>32</v>
      </c>
      <c r="B37" s="38">
        <f>SUM(B38:B49)</f>
        <v>-105638.92</v>
      </c>
      <c r="C37" s="38">
        <f aca="true" t="shared" si="12" ref="C37:K37">SUM(C38:C49)</f>
        <v>-2259.91</v>
      </c>
      <c r="D37" s="38">
        <f t="shared" si="12"/>
        <v>-7141.9</v>
      </c>
      <c r="E37" s="38">
        <f t="shared" si="12"/>
        <v>-11414.7</v>
      </c>
      <c r="F37" s="38">
        <f t="shared" si="12"/>
        <v>-6142.32</v>
      </c>
      <c r="G37" s="38">
        <f t="shared" si="12"/>
        <v>-3723.06</v>
      </c>
      <c r="H37" s="38">
        <f t="shared" si="12"/>
        <v>-8340.060000000001</v>
      </c>
      <c r="I37" s="38">
        <f t="shared" si="12"/>
        <v>-2651.05</v>
      </c>
      <c r="J37" s="38">
        <f t="shared" si="12"/>
        <v>-3288.46</v>
      </c>
      <c r="K37" s="38">
        <f t="shared" si="12"/>
        <v>-4070.74</v>
      </c>
      <c r="L37" s="33">
        <f t="shared" si="9"/>
        <v>-154671.11999999997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-3389.87</v>
      </c>
      <c r="C48" s="17">
        <v>-2259.91</v>
      </c>
      <c r="D48" s="17">
        <v>-7141.9</v>
      </c>
      <c r="E48" s="17">
        <v>-5896.05</v>
      </c>
      <c r="F48" s="17">
        <v>-6142.32</v>
      </c>
      <c r="G48" s="17">
        <v>-3723.06</v>
      </c>
      <c r="H48" s="17">
        <v>-2028.13</v>
      </c>
      <c r="I48" s="17">
        <v>-2651.05</v>
      </c>
      <c r="J48" s="17">
        <v>-3288.46</v>
      </c>
      <c r="K48" s="17">
        <v>-4070.74</v>
      </c>
      <c r="L48" s="30">
        <f t="shared" si="13"/>
        <v>-40591.49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-86878.31</v>
      </c>
      <c r="C52" s="33">
        <v>-37261.12</v>
      </c>
      <c r="D52" s="33">
        <v>-133351.67</v>
      </c>
      <c r="E52" s="33">
        <v>-129821.12</v>
      </c>
      <c r="F52" s="33">
        <v>-118221.54</v>
      </c>
      <c r="G52" s="33">
        <v>-78108.05</v>
      </c>
      <c r="H52" s="33">
        <v>-42369.96</v>
      </c>
      <c r="I52" s="33">
        <v>-32490.07</v>
      </c>
      <c r="J52" s="33">
        <v>-53748.43</v>
      </c>
      <c r="K52" s="33">
        <v>-56768.87</v>
      </c>
      <c r="L52" s="33">
        <f t="shared" si="14"/>
        <v>-769019.1399999999</v>
      </c>
      <c r="M52" s="57"/>
    </row>
    <row r="53" spans="1:13" ht="18.75" customHeight="1">
      <c r="A53" s="37" t="s">
        <v>80</v>
      </c>
      <c r="B53" s="33">
        <v>86878.31</v>
      </c>
      <c r="C53" s="33">
        <v>37261.12</v>
      </c>
      <c r="D53" s="33">
        <v>133351.67</v>
      </c>
      <c r="E53" s="33">
        <v>129821.12</v>
      </c>
      <c r="F53" s="33">
        <v>118221.54</v>
      </c>
      <c r="G53" s="33">
        <v>78108.05</v>
      </c>
      <c r="H53" s="33">
        <v>42369.96</v>
      </c>
      <c r="I53" s="33">
        <v>32490.07</v>
      </c>
      <c r="J53" s="33">
        <v>53748.43</v>
      </c>
      <c r="K53" s="33">
        <v>56768.87</v>
      </c>
      <c r="L53" s="33">
        <f t="shared" si="14"/>
        <v>769019.1399999999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647942.1400000001</v>
      </c>
      <c r="C55" s="41">
        <f t="shared" si="16"/>
        <v>492935.22000000003</v>
      </c>
      <c r="D55" s="41">
        <f t="shared" si="16"/>
        <v>1558987.2400000005</v>
      </c>
      <c r="E55" s="41">
        <f t="shared" si="16"/>
        <v>1286666.8299999998</v>
      </c>
      <c r="F55" s="41">
        <f t="shared" si="16"/>
        <v>1352500.12</v>
      </c>
      <c r="G55" s="41">
        <f t="shared" si="16"/>
        <v>816478.4900000002</v>
      </c>
      <c r="H55" s="41">
        <f t="shared" si="16"/>
        <v>440521.61999999994</v>
      </c>
      <c r="I55" s="41">
        <f t="shared" si="16"/>
        <v>572814.1000000001</v>
      </c>
      <c r="J55" s="41">
        <f t="shared" si="16"/>
        <v>729309.8200000001</v>
      </c>
      <c r="K55" s="41">
        <f t="shared" si="16"/>
        <v>885828.57</v>
      </c>
      <c r="L55" s="42">
        <f t="shared" si="14"/>
        <v>8783984.150000002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647942.1399999999</v>
      </c>
      <c r="C61" s="41">
        <f aca="true" t="shared" si="18" ref="C61:J61">SUM(C62:C73)</f>
        <v>492935.22000000003</v>
      </c>
      <c r="D61" s="41">
        <f t="shared" si="18"/>
        <v>1558987.2361822852</v>
      </c>
      <c r="E61" s="41">
        <f t="shared" si="18"/>
        <v>1286666.8278795234</v>
      </c>
      <c r="F61" s="41">
        <f t="shared" si="18"/>
        <v>1352500.120645188</v>
      </c>
      <c r="G61" s="41">
        <f t="shared" si="18"/>
        <v>816478.4935787461</v>
      </c>
      <c r="H61" s="41">
        <f t="shared" si="18"/>
        <v>440521.6205400669</v>
      </c>
      <c r="I61" s="41">
        <f>SUM(I62:I78)</f>
        <v>572814.1033469931</v>
      </c>
      <c r="J61" s="41">
        <f t="shared" si="18"/>
        <v>729309.817382977</v>
      </c>
      <c r="K61" s="41">
        <f>SUM(K62:K75)</f>
        <v>885828.5700000001</v>
      </c>
      <c r="L61" s="46">
        <f>SUM(B61:K61)</f>
        <v>8783984.14955578</v>
      </c>
      <c r="M61" s="40"/>
    </row>
    <row r="62" spans="1:13" ht="18.75" customHeight="1">
      <c r="A62" s="47" t="s">
        <v>46</v>
      </c>
      <c r="B62" s="48">
        <v>647942.1399999999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647942.1399999999</v>
      </c>
      <c r="M62"/>
    </row>
    <row r="63" spans="1:13" ht="18.75" customHeight="1">
      <c r="A63" s="47" t="s">
        <v>55</v>
      </c>
      <c r="B63" s="17">
        <v>0</v>
      </c>
      <c r="C63" s="48">
        <v>431860.55000000005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431860.55000000005</v>
      </c>
      <c r="M63"/>
    </row>
    <row r="64" spans="1:13" ht="18.75" customHeight="1">
      <c r="A64" s="47" t="s">
        <v>56</v>
      </c>
      <c r="B64" s="17">
        <v>0</v>
      </c>
      <c r="C64" s="48">
        <v>61074.67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61074.67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1558987.2361822852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1558987.2361822852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1286666.8278795234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1286666.8278795234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1352500.120645188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1352500.120645188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816478.4935787461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816478.4935787461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440521.6205400669</v>
      </c>
      <c r="I69" s="17">
        <v>0</v>
      </c>
      <c r="J69" s="17">
        <v>0</v>
      </c>
      <c r="K69" s="17">
        <v>0</v>
      </c>
      <c r="L69" s="46">
        <f t="shared" si="19"/>
        <v>440521.6205400669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572814.1033469931</v>
      </c>
      <c r="J70" s="17">
        <v>0</v>
      </c>
      <c r="K70" s="17">
        <v>0</v>
      </c>
      <c r="L70" s="46">
        <f t="shared" si="19"/>
        <v>572814.1033469931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729309.817382977</v>
      </c>
      <c r="K71" s="17">
        <v>0</v>
      </c>
      <c r="L71" s="46">
        <f t="shared" si="19"/>
        <v>729309.817382977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520955.78</v>
      </c>
      <c r="L72" s="46">
        <f t="shared" si="19"/>
        <v>520955.78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364872.79</v>
      </c>
      <c r="L73" s="46">
        <f t="shared" si="19"/>
        <v>364872.79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2023-01-17T18:11:36Z</dcterms:modified>
  <cp:category/>
  <cp:version/>
  <cp:contentType/>
  <cp:contentStatus/>
</cp:coreProperties>
</file>